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acka.sharepoint.com/sites/VlfrdskolaVerksamhetsstd/Delade dokument/Utbildningsstrateger/Timplan/26-27/"/>
    </mc:Choice>
  </mc:AlternateContent>
  <xr:revisionPtr revIDLastSave="0" documentId="8_{0277E9DD-D751-436B-981B-26494FDF38C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HT2024" sheetId="9" r:id="rId1"/>
    <sheet name="HT2025" sheetId="10" r:id="rId2"/>
    <sheet name="HT2026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1" l="1"/>
  <c r="O32" i="11"/>
  <c r="N32" i="11"/>
  <c r="J32" i="11"/>
  <c r="I32" i="11"/>
  <c r="H32" i="11"/>
  <c r="D32" i="11"/>
  <c r="C32" i="11"/>
  <c r="B32" i="11"/>
  <c r="Q31" i="11"/>
  <c r="R31" i="11" s="1"/>
  <c r="L31" i="11"/>
  <c r="K31" i="11"/>
  <c r="F31" i="11"/>
  <c r="E31" i="11"/>
  <c r="Q30" i="11"/>
  <c r="R30" i="11" s="1"/>
  <c r="L30" i="11"/>
  <c r="K30" i="11"/>
  <c r="F30" i="11"/>
  <c r="E30" i="11"/>
  <c r="R29" i="11"/>
  <c r="Q29" i="11"/>
  <c r="Q32" i="11" s="1"/>
  <c r="K29" i="11"/>
  <c r="L29" i="11" s="1"/>
  <c r="L32" i="11" s="1"/>
  <c r="F29" i="11"/>
  <c r="F32" i="11" s="1"/>
  <c r="E29" i="11"/>
  <c r="E32" i="11" s="1"/>
  <c r="P28" i="11"/>
  <c r="O28" i="11"/>
  <c r="N28" i="11"/>
  <c r="J28" i="11"/>
  <c r="I28" i="11"/>
  <c r="H28" i="11"/>
  <c r="D28" i="11"/>
  <c r="C28" i="11"/>
  <c r="B28" i="11"/>
  <c r="Q27" i="11"/>
  <c r="R27" i="11" s="1"/>
  <c r="K27" i="11"/>
  <c r="L27" i="11" s="1"/>
  <c r="E27" i="11"/>
  <c r="F27" i="11" s="1"/>
  <c r="Q26" i="11"/>
  <c r="R26" i="11" s="1"/>
  <c r="K26" i="11"/>
  <c r="L26" i="11" s="1"/>
  <c r="E26" i="11"/>
  <c r="F26" i="11" s="1"/>
  <c r="Q25" i="11"/>
  <c r="R25" i="11" s="1"/>
  <c r="K25" i="11"/>
  <c r="L25" i="11" s="1"/>
  <c r="E25" i="11"/>
  <c r="F25" i="11" s="1"/>
  <c r="Q24" i="11"/>
  <c r="Q28" i="11" s="1"/>
  <c r="K24" i="11"/>
  <c r="L24" i="11" s="1"/>
  <c r="E24" i="11"/>
  <c r="E28" i="11" s="1"/>
  <c r="W18" i="11"/>
  <c r="P18" i="11"/>
  <c r="O18" i="11"/>
  <c r="N18" i="11"/>
  <c r="J18" i="11"/>
  <c r="I18" i="11"/>
  <c r="H18" i="11"/>
  <c r="G18" i="11"/>
  <c r="E18" i="11"/>
  <c r="F18" i="11" s="1"/>
  <c r="D18" i="11"/>
  <c r="C18" i="11"/>
  <c r="B18" i="11"/>
  <c r="Q17" i="11"/>
  <c r="R17" i="11" s="1"/>
  <c r="L17" i="11"/>
  <c r="K17" i="11"/>
  <c r="U17" i="11" s="1"/>
  <c r="V17" i="11" s="1"/>
  <c r="R16" i="11"/>
  <c r="Q16" i="11"/>
  <c r="K16" i="11"/>
  <c r="L16" i="11" s="1"/>
  <c r="F16" i="11"/>
  <c r="E16" i="11"/>
  <c r="U16" i="11" s="1"/>
  <c r="V16" i="11" s="1"/>
  <c r="R15" i="11"/>
  <c r="Q15" i="11"/>
  <c r="K15" i="11"/>
  <c r="L15" i="11" s="1"/>
  <c r="F15" i="11"/>
  <c r="E15" i="11"/>
  <c r="U15" i="11" s="1"/>
  <c r="V15" i="11" s="1"/>
  <c r="R14" i="11"/>
  <c r="Q14" i="11"/>
  <c r="K14" i="11"/>
  <c r="L14" i="11" s="1"/>
  <c r="F14" i="11"/>
  <c r="E14" i="11"/>
  <c r="U14" i="11" s="1"/>
  <c r="V14" i="11" s="1"/>
  <c r="R13" i="11"/>
  <c r="Q13" i="11"/>
  <c r="K13" i="11"/>
  <c r="L13" i="11" s="1"/>
  <c r="F13" i="11"/>
  <c r="E13" i="11"/>
  <c r="U13" i="11" s="1"/>
  <c r="V13" i="11" s="1"/>
  <c r="R12" i="11"/>
  <c r="Q12" i="11"/>
  <c r="K12" i="11"/>
  <c r="L12" i="11" s="1"/>
  <c r="F12" i="11"/>
  <c r="E12" i="11"/>
  <c r="U12" i="11" s="1"/>
  <c r="V12" i="11" s="1"/>
  <c r="R11" i="11"/>
  <c r="Q11" i="11"/>
  <c r="K11" i="11"/>
  <c r="L11" i="11" s="1"/>
  <c r="F11" i="11"/>
  <c r="E11" i="11"/>
  <c r="U11" i="11" s="1"/>
  <c r="V11" i="11" s="1"/>
  <c r="R10" i="11"/>
  <c r="Q10" i="11"/>
  <c r="K10" i="11"/>
  <c r="L10" i="11" s="1"/>
  <c r="F10" i="11"/>
  <c r="E10" i="11"/>
  <c r="U10" i="11" s="1"/>
  <c r="V10" i="11" s="1"/>
  <c r="R9" i="11"/>
  <c r="Q9" i="11"/>
  <c r="K9" i="11"/>
  <c r="L9" i="11" s="1"/>
  <c r="F9" i="11"/>
  <c r="E9" i="11"/>
  <c r="U9" i="11" s="1"/>
  <c r="V9" i="11" s="1"/>
  <c r="R8" i="11"/>
  <c r="Q8" i="11"/>
  <c r="K8" i="11"/>
  <c r="L8" i="11" s="1"/>
  <c r="F8" i="11"/>
  <c r="E8" i="11"/>
  <c r="U8" i="11" s="1"/>
  <c r="V8" i="11" s="1"/>
  <c r="R7" i="11"/>
  <c r="Q7" i="11"/>
  <c r="U7" i="11" s="1"/>
  <c r="V7" i="11" s="1"/>
  <c r="L7" i="11"/>
  <c r="U6" i="11"/>
  <c r="V6" i="11" s="1"/>
  <c r="Q6" i="11"/>
  <c r="R6" i="11" s="1"/>
  <c r="K6" i="11"/>
  <c r="K18" i="11" s="1"/>
  <c r="L18" i="11" s="1"/>
  <c r="E6" i="11"/>
  <c r="F6" i="11" s="1"/>
  <c r="H28" i="10"/>
  <c r="G18" i="10"/>
  <c r="R32" i="11" l="1"/>
  <c r="V18" i="11"/>
  <c r="L28" i="11"/>
  <c r="K32" i="11"/>
  <c r="F24" i="11"/>
  <c r="F28" i="11" s="1"/>
  <c r="K28" i="11"/>
  <c r="Q18" i="11"/>
  <c r="R18" i="11" s="1"/>
  <c r="L6" i="11"/>
  <c r="U18" i="11"/>
  <c r="R24" i="11"/>
  <c r="R28" i="11" s="1"/>
  <c r="P32" i="10"/>
  <c r="O32" i="10"/>
  <c r="N32" i="10"/>
  <c r="J32" i="10"/>
  <c r="I32" i="10"/>
  <c r="H32" i="10"/>
  <c r="D32" i="10"/>
  <c r="C32" i="10"/>
  <c r="B32" i="10"/>
  <c r="Q31" i="10"/>
  <c r="R31" i="10" s="1"/>
  <c r="K31" i="10"/>
  <c r="L31" i="10" s="1"/>
  <c r="E31" i="10"/>
  <c r="F31" i="10" s="1"/>
  <c r="Q30" i="10"/>
  <c r="R30" i="10" s="1"/>
  <c r="K30" i="10"/>
  <c r="L30" i="10" s="1"/>
  <c r="E30" i="10"/>
  <c r="F30" i="10" s="1"/>
  <c r="Q29" i="10"/>
  <c r="R29" i="10" s="1"/>
  <c r="K29" i="10"/>
  <c r="L29" i="10" s="1"/>
  <c r="E29" i="10"/>
  <c r="P28" i="10"/>
  <c r="O28" i="10"/>
  <c r="N28" i="10"/>
  <c r="J28" i="10"/>
  <c r="I28" i="10"/>
  <c r="D28" i="10"/>
  <c r="C28" i="10"/>
  <c r="B28" i="10"/>
  <c r="Q27" i="10"/>
  <c r="R27" i="10" s="1"/>
  <c r="K27" i="10"/>
  <c r="L27" i="10" s="1"/>
  <c r="E27" i="10"/>
  <c r="F27" i="10" s="1"/>
  <c r="Q26" i="10"/>
  <c r="R26" i="10" s="1"/>
  <c r="K26" i="10"/>
  <c r="L26" i="10" s="1"/>
  <c r="E26" i="10"/>
  <c r="F26" i="10" s="1"/>
  <c r="Q25" i="10"/>
  <c r="R25" i="10" s="1"/>
  <c r="K25" i="10"/>
  <c r="L25" i="10" s="1"/>
  <c r="E25" i="10"/>
  <c r="F25" i="10" s="1"/>
  <c r="Q24" i="10"/>
  <c r="K24" i="10"/>
  <c r="L24" i="10" s="1"/>
  <c r="E24" i="10"/>
  <c r="W18" i="10"/>
  <c r="P18" i="10"/>
  <c r="O18" i="10"/>
  <c r="N18" i="10"/>
  <c r="J18" i="10"/>
  <c r="I18" i="10"/>
  <c r="H18" i="10"/>
  <c r="D18" i="10"/>
  <c r="C18" i="10"/>
  <c r="B18" i="10"/>
  <c r="Q17" i="10"/>
  <c r="R17" i="10" s="1"/>
  <c r="K17" i="10"/>
  <c r="L17" i="10" s="1"/>
  <c r="Q16" i="10"/>
  <c r="R16" i="10" s="1"/>
  <c r="K16" i="10"/>
  <c r="L16" i="10" s="1"/>
  <c r="E16" i="10"/>
  <c r="Q15" i="10"/>
  <c r="R15" i="10" s="1"/>
  <c r="K15" i="10"/>
  <c r="L15" i="10" s="1"/>
  <c r="E15" i="10"/>
  <c r="F15" i="10" s="1"/>
  <c r="Q14" i="10"/>
  <c r="R14" i="10" s="1"/>
  <c r="K14" i="10"/>
  <c r="L14" i="10" s="1"/>
  <c r="E14" i="10"/>
  <c r="Q13" i="10"/>
  <c r="R13" i="10" s="1"/>
  <c r="K13" i="10"/>
  <c r="L13" i="10" s="1"/>
  <c r="E13" i="10"/>
  <c r="F13" i="10" s="1"/>
  <c r="Q12" i="10"/>
  <c r="R12" i="10" s="1"/>
  <c r="K12" i="10"/>
  <c r="L12" i="10" s="1"/>
  <c r="E12" i="10"/>
  <c r="Q11" i="10"/>
  <c r="R11" i="10" s="1"/>
  <c r="K11" i="10"/>
  <c r="L11" i="10" s="1"/>
  <c r="E11" i="10"/>
  <c r="F11" i="10" s="1"/>
  <c r="Q10" i="10"/>
  <c r="R10" i="10" s="1"/>
  <c r="K10" i="10"/>
  <c r="L10" i="10" s="1"/>
  <c r="E10" i="10"/>
  <c r="Q9" i="10"/>
  <c r="R9" i="10" s="1"/>
  <c r="K9" i="10"/>
  <c r="L9" i="10" s="1"/>
  <c r="E9" i="10"/>
  <c r="F9" i="10" s="1"/>
  <c r="Q8" i="10"/>
  <c r="R8" i="10" s="1"/>
  <c r="K8" i="10"/>
  <c r="L8" i="10" s="1"/>
  <c r="E8" i="10"/>
  <c r="Q7" i="10"/>
  <c r="L7" i="10"/>
  <c r="Q6" i="10"/>
  <c r="R6" i="10" s="1"/>
  <c r="K6" i="10"/>
  <c r="E6" i="10"/>
  <c r="F6" i="10" s="1"/>
  <c r="E38" i="9"/>
  <c r="E41" i="9" s="1"/>
  <c r="Q28" i="10" l="1"/>
  <c r="E18" i="10"/>
  <c r="F18" i="10" s="1"/>
  <c r="E28" i="10"/>
  <c r="E32" i="10"/>
  <c r="U6" i="10"/>
  <c r="Q18" i="10"/>
  <c r="R18" i="10" s="1"/>
  <c r="U10" i="10"/>
  <c r="V10" i="10" s="1"/>
  <c r="U14" i="10"/>
  <c r="V14" i="10" s="1"/>
  <c r="U17" i="10"/>
  <c r="V17" i="10" s="1"/>
  <c r="R7" i="10"/>
  <c r="F10" i="10"/>
  <c r="U11" i="10"/>
  <c r="V11" i="10" s="1"/>
  <c r="F14" i="10"/>
  <c r="U15" i="10"/>
  <c r="V15" i="10" s="1"/>
  <c r="F29" i="10"/>
  <c r="F32" i="10" s="1"/>
  <c r="U8" i="10"/>
  <c r="V8" i="10" s="1"/>
  <c r="U12" i="10"/>
  <c r="V12" i="10" s="1"/>
  <c r="U16" i="10"/>
  <c r="V16" i="10" s="1"/>
  <c r="L32" i="10"/>
  <c r="F8" i="10"/>
  <c r="U9" i="10"/>
  <c r="V9" i="10" s="1"/>
  <c r="F12" i="10"/>
  <c r="U13" i="10"/>
  <c r="V13" i="10" s="1"/>
  <c r="F16" i="10"/>
  <c r="Q32" i="10"/>
  <c r="V6" i="10"/>
  <c r="R32" i="10"/>
  <c r="L28" i="10"/>
  <c r="K28" i="10"/>
  <c r="L6" i="10"/>
  <c r="U7" i="10"/>
  <c r="V7" i="10" s="1"/>
  <c r="F24" i="10"/>
  <c r="F28" i="10" s="1"/>
  <c r="R24" i="10"/>
  <c r="R28" i="10" s="1"/>
  <c r="K32" i="10"/>
  <c r="K18" i="10"/>
  <c r="L18" i="10" s="1"/>
  <c r="F39" i="9"/>
  <c r="F40" i="9"/>
  <c r="P41" i="9"/>
  <c r="O41" i="9"/>
  <c r="N41" i="9"/>
  <c r="J41" i="9"/>
  <c r="I41" i="9"/>
  <c r="H41" i="9"/>
  <c r="D41" i="9"/>
  <c r="C41" i="9"/>
  <c r="B41" i="9"/>
  <c r="Q40" i="9"/>
  <c r="R40" i="9" s="1"/>
  <c r="K40" i="9"/>
  <c r="L40" i="9" s="1"/>
  <c r="E40" i="9"/>
  <c r="Q39" i="9"/>
  <c r="R39" i="9" s="1"/>
  <c r="K39" i="9"/>
  <c r="L39" i="9" s="1"/>
  <c r="E39" i="9"/>
  <c r="Q38" i="9"/>
  <c r="Q41" i="9" s="1"/>
  <c r="K38" i="9"/>
  <c r="L38" i="9" s="1"/>
  <c r="P36" i="9"/>
  <c r="O36" i="9"/>
  <c r="N36" i="9"/>
  <c r="J36" i="9"/>
  <c r="I36" i="9"/>
  <c r="H36" i="9"/>
  <c r="D36" i="9"/>
  <c r="C36" i="9"/>
  <c r="B36" i="9"/>
  <c r="Q35" i="9"/>
  <c r="R35" i="9" s="1"/>
  <c r="K35" i="9"/>
  <c r="L35" i="9" s="1"/>
  <c r="F35" i="9"/>
  <c r="E35" i="9"/>
  <c r="Q34" i="9"/>
  <c r="R34" i="9" s="1"/>
  <c r="K34" i="9"/>
  <c r="L34" i="9" s="1"/>
  <c r="F34" i="9"/>
  <c r="E34" i="9"/>
  <c r="Q33" i="9"/>
  <c r="R33" i="9" s="1"/>
  <c r="K33" i="9"/>
  <c r="L33" i="9" s="1"/>
  <c r="F33" i="9"/>
  <c r="E33" i="9"/>
  <c r="R32" i="9"/>
  <c r="Q32" i="9"/>
  <c r="L32" i="9"/>
  <c r="K32" i="9"/>
  <c r="F32" i="9"/>
  <c r="F36" i="9" s="1"/>
  <c r="E32" i="9"/>
  <c r="E36" i="9" s="1"/>
  <c r="V23" i="9"/>
  <c r="P23" i="9"/>
  <c r="O23" i="9"/>
  <c r="N23" i="9"/>
  <c r="J23" i="9"/>
  <c r="I23" i="9"/>
  <c r="H23" i="9"/>
  <c r="D23" i="9"/>
  <c r="C23" i="9"/>
  <c r="B23" i="9"/>
  <c r="R22" i="9"/>
  <c r="Q21" i="9"/>
  <c r="R21" i="9" s="1"/>
  <c r="K21" i="9"/>
  <c r="L21" i="9" s="1"/>
  <c r="E21" i="9"/>
  <c r="Q20" i="9"/>
  <c r="R20" i="9" s="1"/>
  <c r="K20" i="9"/>
  <c r="T20" i="9" s="1"/>
  <c r="U20" i="9" s="1"/>
  <c r="Q18" i="9"/>
  <c r="R18" i="9" s="1"/>
  <c r="K18" i="9"/>
  <c r="L18" i="9" s="1"/>
  <c r="E18" i="9"/>
  <c r="F18" i="9" s="1"/>
  <c r="Q17" i="9"/>
  <c r="R17" i="9" s="1"/>
  <c r="K17" i="9"/>
  <c r="L17" i="9" s="1"/>
  <c r="E17" i="9"/>
  <c r="F17" i="9" s="1"/>
  <c r="Q16" i="9"/>
  <c r="R16" i="9" s="1"/>
  <c r="K16" i="9"/>
  <c r="L16" i="9" s="1"/>
  <c r="E16" i="9"/>
  <c r="F16" i="9" s="1"/>
  <c r="Q15" i="9"/>
  <c r="R15" i="9" s="1"/>
  <c r="K15" i="9"/>
  <c r="L15" i="9" s="1"/>
  <c r="E15" i="9"/>
  <c r="F15" i="9" s="1"/>
  <c r="Q14" i="9"/>
  <c r="R14" i="9" s="1"/>
  <c r="K14" i="9"/>
  <c r="L14" i="9" s="1"/>
  <c r="E14" i="9"/>
  <c r="F14" i="9" s="1"/>
  <c r="Q12" i="9"/>
  <c r="R12" i="9" s="1"/>
  <c r="K12" i="9"/>
  <c r="L12" i="9" s="1"/>
  <c r="E12" i="9"/>
  <c r="F12" i="9" s="1"/>
  <c r="Q11" i="9"/>
  <c r="R11" i="9" s="1"/>
  <c r="K11" i="9"/>
  <c r="L11" i="9" s="1"/>
  <c r="E11" i="9"/>
  <c r="F11" i="9" s="1"/>
  <c r="Q10" i="9"/>
  <c r="R10" i="9" s="1"/>
  <c r="K10" i="9"/>
  <c r="L10" i="9" s="1"/>
  <c r="E10" i="9"/>
  <c r="F10" i="9" s="1"/>
  <c r="Q9" i="9"/>
  <c r="R9" i="9" s="1"/>
  <c r="K9" i="9"/>
  <c r="L9" i="9" s="1"/>
  <c r="E9" i="9"/>
  <c r="F9" i="9" s="1"/>
  <c r="Q8" i="9"/>
  <c r="R8" i="9" s="1"/>
  <c r="L8" i="9"/>
  <c r="R7" i="9"/>
  <c r="Q7" i="9"/>
  <c r="L7" i="9"/>
  <c r="K7" i="9"/>
  <c r="E7" i="9"/>
  <c r="T7" i="9" s="1"/>
  <c r="V18" i="10" l="1"/>
  <c r="U18" i="10"/>
  <c r="K36" i="9"/>
  <c r="L36" i="9"/>
  <c r="Q36" i="9"/>
  <c r="R36" i="9"/>
  <c r="F7" i="9"/>
  <c r="Q23" i="9"/>
  <c r="R23" i="9" s="1"/>
  <c r="T8" i="9"/>
  <c r="U8" i="9" s="1"/>
  <c r="K23" i="9"/>
  <c r="L23" i="9" s="1"/>
  <c r="T21" i="9"/>
  <c r="U21" i="9" s="1"/>
  <c r="E23" i="9"/>
  <c r="F23" i="9" s="1"/>
  <c r="U7" i="9"/>
  <c r="L41" i="9"/>
  <c r="L20" i="9"/>
  <c r="F38" i="9"/>
  <c r="F41" i="9" s="1"/>
  <c r="R38" i="9"/>
  <c r="R41" i="9" s="1"/>
  <c r="T12" i="9"/>
  <c r="U12" i="9" s="1"/>
  <c r="T14" i="9"/>
  <c r="U14" i="9" s="1"/>
  <c r="T15" i="9"/>
  <c r="U15" i="9" s="1"/>
  <c r="T16" i="9"/>
  <c r="U16" i="9" s="1"/>
  <c r="T17" i="9"/>
  <c r="U17" i="9" s="1"/>
  <c r="T18" i="9"/>
  <c r="U18" i="9" s="1"/>
  <c r="K41" i="9"/>
  <c r="T9" i="9"/>
  <c r="U9" i="9" s="1"/>
  <c r="T10" i="9"/>
  <c r="U10" i="9" s="1"/>
  <c r="T11" i="9"/>
  <c r="U11" i="9" s="1"/>
  <c r="F21" i="9"/>
  <c r="U23" i="9" l="1"/>
  <c r="T23" i="9"/>
</calcChain>
</file>

<file path=xl/sharedStrings.xml><?xml version="1.0" encoding="utf-8"?>
<sst xmlns="http://schemas.openxmlformats.org/spreadsheetml/2006/main" count="381" uniqueCount="68">
  <si>
    <t>Åk1-3</t>
  </si>
  <si>
    <t>Åk 4-6</t>
  </si>
  <si>
    <t>Åk 7-9</t>
  </si>
  <si>
    <t>ÅK 1-9</t>
  </si>
  <si>
    <t>Åk 1</t>
  </si>
  <si>
    <t>Åk 2</t>
  </si>
  <si>
    <t>Åk 3</t>
  </si>
  <si>
    <t>totalt</t>
  </si>
  <si>
    <t>Totalt</t>
  </si>
  <si>
    <t>Garanterad tid</t>
  </si>
  <si>
    <t>Åk 4</t>
  </si>
  <si>
    <t>Åk 5</t>
  </si>
  <si>
    <t>Åk 6</t>
  </si>
  <si>
    <t>Åk 7</t>
  </si>
  <si>
    <t>Åk 8</t>
  </si>
  <si>
    <t>Åk 9</t>
  </si>
  <si>
    <t xml:space="preserve">Totalt </t>
  </si>
  <si>
    <t>Garanterad</t>
  </si>
  <si>
    <t>min/v</t>
  </si>
  <si>
    <t>Tim/år</t>
  </si>
  <si>
    <t>Åk 1-3</t>
  </si>
  <si>
    <t>tim/år</t>
  </si>
  <si>
    <t>tim</t>
  </si>
  <si>
    <t>Bild</t>
  </si>
  <si>
    <t>Hemkunskap</t>
  </si>
  <si>
    <t xml:space="preserve">Idrott </t>
  </si>
  <si>
    <t>Musik</t>
  </si>
  <si>
    <t>Slöjd</t>
  </si>
  <si>
    <t>Engelska</t>
  </si>
  <si>
    <t>Svenska</t>
  </si>
  <si>
    <t>Matematik</t>
  </si>
  <si>
    <t>SO</t>
  </si>
  <si>
    <t>NO</t>
  </si>
  <si>
    <t>Teknik</t>
  </si>
  <si>
    <t>Språkval</t>
  </si>
  <si>
    <t>Elevens val</t>
  </si>
  <si>
    <t>Summa/min/tim</t>
  </si>
  <si>
    <t>Dessa rutor är summerade</t>
  </si>
  <si>
    <t xml:space="preserve"> </t>
  </si>
  <si>
    <t xml:space="preserve">Fördelning mella So- ämnen och  NO-ämnen </t>
  </si>
  <si>
    <t>Garanterade  timmar/stadie /ämne</t>
  </si>
  <si>
    <t>Tin/år</t>
  </si>
  <si>
    <t>Låg</t>
  </si>
  <si>
    <t>Mellan</t>
  </si>
  <si>
    <t>Hög</t>
  </si>
  <si>
    <t>Ge</t>
  </si>
  <si>
    <t>Hi</t>
  </si>
  <si>
    <t>Re</t>
  </si>
  <si>
    <t>Sh</t>
  </si>
  <si>
    <t>Biologi</t>
  </si>
  <si>
    <t>Fysik</t>
  </si>
  <si>
    <t>Kemi</t>
  </si>
  <si>
    <t>TIMPLAN Grundskolan Nacka</t>
  </si>
  <si>
    <r>
      <rPr>
        <b/>
        <sz val="10"/>
        <color rgb="FFFF0000"/>
        <rFont val="Arial"/>
      </rPr>
      <t>Röda siffror:</t>
    </r>
    <r>
      <rPr>
        <sz val="10"/>
        <color rgb="FF000000"/>
        <rFont val="Arial"/>
      </rPr>
      <t xml:space="preserve"> Förändring från timplan HT22</t>
    </r>
  </si>
  <si>
    <t>tid tim/år</t>
  </si>
  <si>
    <t xml:space="preserve">Garanterad tid </t>
  </si>
  <si>
    <t>Totalt 1-3</t>
  </si>
  <si>
    <t>Totalt 4-6</t>
  </si>
  <si>
    <t>timmar</t>
  </si>
  <si>
    <t xml:space="preserve"> timmar</t>
  </si>
  <si>
    <t>Totalt 7-9</t>
  </si>
  <si>
    <t>Totalt 1-9</t>
  </si>
  <si>
    <t>Välfärd skola</t>
  </si>
  <si>
    <t xml:space="preserve">Fördelning mella SO- ämnen och  NO-ämnen </t>
  </si>
  <si>
    <t>Garanterade  timmar/stadie/ämne</t>
  </si>
  <si>
    <t>Nationell timplan</t>
  </si>
  <si>
    <t>TIMPLAN  LÅ 2025-2026 Grundskolan Nacka</t>
  </si>
  <si>
    <t>TIMPLAN  LÅ 2026-2027 Grundskolan Nacka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</si>
</sst>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FF0000"/>
      <name val="Arial"/>
    </font>
    <font>
      <sz val="10"/>
      <color rgb="FF00000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2" borderId="11" xfId="0" applyFont="1" applyFill="1" applyBorder="1"/>
    <xf numFmtId="0" fontId="2" fillId="3" borderId="7" xfId="0" applyFont="1" applyFill="1" applyBorder="1"/>
    <xf numFmtId="0" fontId="2" fillId="2" borderId="8" xfId="0" applyFont="1" applyFill="1" applyBorder="1"/>
    <xf numFmtId="0" fontId="2" fillId="3" borderId="12" xfId="0" applyFont="1" applyFill="1" applyBorder="1"/>
    <xf numFmtId="0" fontId="2" fillId="2" borderId="13" xfId="0" applyFont="1" applyFill="1" applyBorder="1"/>
    <xf numFmtId="0" fontId="2" fillId="3" borderId="14" xfId="0" applyFont="1" applyFill="1" applyBorder="1"/>
    <xf numFmtId="0" fontId="2" fillId="4" borderId="14" xfId="0" applyFont="1" applyFill="1" applyBorder="1"/>
    <xf numFmtId="0" fontId="0" fillId="0" borderId="15" xfId="0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2" borderId="19" xfId="0" applyFont="1" applyFill="1" applyBorder="1"/>
    <xf numFmtId="0" fontId="2" fillId="3" borderId="15" xfId="0" applyFont="1" applyFill="1" applyBorder="1"/>
    <xf numFmtId="0" fontId="2" fillId="3" borderId="20" xfId="0" applyFont="1" applyFill="1" applyBorder="1"/>
    <xf numFmtId="0" fontId="2" fillId="2" borderId="16" xfId="0" applyFont="1" applyFill="1" applyBorder="1"/>
    <xf numFmtId="0" fontId="2" fillId="3" borderId="21" xfId="0" applyFont="1" applyFill="1" applyBorder="1"/>
    <xf numFmtId="0" fontId="2" fillId="4" borderId="21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22" xfId="0" applyFill="1" applyBorder="1"/>
    <xf numFmtId="0" fontId="0" fillId="3" borderId="21" xfId="0" applyFill="1" applyBorder="1"/>
    <xf numFmtId="0" fontId="0" fillId="4" borderId="21" xfId="0" applyFill="1" applyBorder="1"/>
    <xf numFmtId="0" fontId="2" fillId="0" borderId="15" xfId="0" applyFont="1" applyBorder="1"/>
    <xf numFmtId="1" fontId="0" fillId="3" borderId="15" xfId="0" applyNumberFormat="1" applyFill="1" applyBorder="1"/>
    <xf numFmtId="1" fontId="0" fillId="3" borderId="21" xfId="0" applyNumberFormat="1" applyFill="1" applyBorder="1"/>
    <xf numFmtId="1" fontId="0" fillId="2" borderId="16" xfId="0" applyNumberFormat="1" applyFill="1" applyBorder="1"/>
    <xf numFmtId="1" fontId="3" fillId="3" borderId="21" xfId="0" applyNumberFormat="1" applyFont="1" applyFill="1" applyBorder="1"/>
    <xf numFmtId="0" fontId="2" fillId="4" borderId="21" xfId="0" applyFont="1" applyFill="1" applyBorder="1" applyAlignment="1">
      <alignment horizontal="center"/>
    </xf>
    <xf numFmtId="1" fontId="0" fillId="0" borderId="0" xfId="0" applyNumberFormat="1"/>
    <xf numFmtId="1" fontId="0" fillId="0" borderId="18" xfId="0" applyNumberFormat="1" applyBorder="1"/>
    <xf numFmtId="1" fontId="2" fillId="2" borderId="19" xfId="0" applyNumberFormat="1" applyFont="1" applyFill="1" applyBorder="1"/>
    <xf numFmtId="1" fontId="3" fillId="3" borderId="20" xfId="0" applyNumberFormat="1" applyFont="1" applyFill="1" applyBorder="1"/>
    <xf numFmtId="0" fontId="3" fillId="3" borderId="20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1" fontId="2" fillId="2" borderId="26" xfId="0" applyNumberFormat="1" applyFont="1" applyFill="1" applyBorder="1"/>
    <xf numFmtId="1" fontId="2" fillId="2" borderId="27" xfId="0" applyNumberFormat="1" applyFont="1" applyFill="1" applyBorder="1"/>
    <xf numFmtId="1" fontId="0" fillId="3" borderId="23" xfId="0" applyNumberFormat="1" applyFill="1" applyBorder="1"/>
    <xf numFmtId="0" fontId="2" fillId="2" borderId="26" xfId="0" applyFont="1" applyFill="1" applyBorder="1"/>
    <xf numFmtId="1" fontId="2" fillId="2" borderId="24" xfId="0" applyNumberFormat="1" applyFont="1" applyFill="1" applyBorder="1"/>
    <xf numFmtId="1" fontId="2" fillId="3" borderId="28" xfId="0" applyNumberFormat="1" applyFont="1" applyFill="1" applyBorder="1"/>
    <xf numFmtId="0" fontId="2" fillId="0" borderId="0" xfId="0" applyFont="1" applyAlignment="1">
      <alignment horizontal="center"/>
    </xf>
    <xf numFmtId="0" fontId="0" fillId="2" borderId="29" xfId="0" applyFill="1" applyBorder="1"/>
    <xf numFmtId="0" fontId="0" fillId="3" borderId="17" xfId="0" applyFill="1" applyBorder="1"/>
    <xf numFmtId="0" fontId="4" fillId="0" borderId="0" xfId="0" applyFont="1"/>
    <xf numFmtId="0" fontId="0" fillId="0" borderId="3" xfId="0" applyBorder="1"/>
    <xf numFmtId="0" fontId="0" fillId="0" borderId="2" xfId="0" applyBorder="1"/>
    <xf numFmtId="0" fontId="2" fillId="4" borderId="19" xfId="0" applyFont="1" applyFill="1" applyBorder="1"/>
    <xf numFmtId="0" fontId="2" fillId="4" borderId="30" xfId="0" applyFont="1" applyFill="1" applyBorder="1"/>
    <xf numFmtId="0" fontId="2" fillId="4" borderId="13" xfId="0" applyFont="1" applyFill="1" applyBorder="1"/>
    <xf numFmtId="0" fontId="2" fillId="4" borderId="31" xfId="0" applyFont="1" applyFill="1" applyBorder="1"/>
    <xf numFmtId="0" fontId="2" fillId="4" borderId="32" xfId="0" applyFont="1" applyFill="1" applyBorder="1"/>
    <xf numFmtId="0" fontId="2" fillId="2" borderId="18" xfId="0" applyFont="1" applyFill="1" applyBorder="1"/>
    <xf numFmtId="0" fontId="2" fillId="4" borderId="16" xfId="0" applyFont="1" applyFill="1" applyBorder="1"/>
    <xf numFmtId="0" fontId="3" fillId="0" borderId="15" xfId="0" applyFont="1" applyBorder="1"/>
    <xf numFmtId="0" fontId="0" fillId="2" borderId="16" xfId="0" applyFill="1" applyBorder="1"/>
    <xf numFmtId="0" fontId="0" fillId="2" borderId="17" xfId="0" applyFill="1" applyBorder="1"/>
    <xf numFmtId="1" fontId="2" fillId="3" borderId="15" xfId="0" applyNumberFormat="1" applyFont="1" applyFill="1" applyBorder="1"/>
    <xf numFmtId="0" fontId="0" fillId="0" borderId="34" xfId="0" applyBorder="1"/>
    <xf numFmtId="0" fontId="0" fillId="0" borderId="22" xfId="0" applyBorder="1"/>
    <xf numFmtId="0" fontId="3" fillId="0" borderId="23" xfId="0" applyFont="1" applyBorder="1"/>
    <xf numFmtId="0" fontId="0" fillId="2" borderId="24" xfId="0" applyFill="1" applyBorder="1"/>
    <xf numFmtId="0" fontId="0" fillId="2" borderId="25" xfId="0" applyFill="1" applyBorder="1"/>
    <xf numFmtId="1" fontId="0" fillId="2" borderId="26" xfId="0" applyNumberFormat="1" applyFill="1" applyBorder="1"/>
    <xf numFmtId="1" fontId="2" fillId="3" borderId="23" xfId="0" applyNumberFormat="1" applyFont="1" applyFill="1" applyBorder="1"/>
    <xf numFmtId="0" fontId="2" fillId="2" borderId="27" xfId="0" applyFont="1" applyFill="1" applyBorder="1"/>
    <xf numFmtId="0" fontId="2" fillId="3" borderId="11" xfId="0" applyFont="1" applyFill="1" applyBorder="1"/>
    <xf numFmtId="0" fontId="2" fillId="3" borderId="19" xfId="0" applyFont="1" applyFill="1" applyBorder="1"/>
    <xf numFmtId="1" fontId="0" fillId="3" borderId="19" xfId="0" applyNumberFormat="1" applyFill="1" applyBorder="1"/>
    <xf numFmtId="1" fontId="2" fillId="3" borderId="19" xfId="0" applyNumberFormat="1" applyFont="1" applyFill="1" applyBorder="1"/>
    <xf numFmtId="1" fontId="2" fillId="3" borderId="27" xfId="0" applyNumberFormat="1" applyFont="1" applyFill="1" applyBorder="1"/>
    <xf numFmtId="0" fontId="2" fillId="3" borderId="39" xfId="0" applyFont="1" applyFill="1" applyBorder="1"/>
    <xf numFmtId="0" fontId="2" fillId="5" borderId="11" xfId="0" applyFont="1" applyFill="1" applyBorder="1"/>
    <xf numFmtId="0" fontId="2" fillId="5" borderId="19" xfId="0" applyFont="1" applyFill="1" applyBorder="1"/>
    <xf numFmtId="1" fontId="0" fillId="5" borderId="19" xfId="0" applyNumberFormat="1" applyFill="1" applyBorder="1"/>
    <xf numFmtId="0" fontId="2" fillId="5" borderId="37" xfId="0" applyFont="1" applyFill="1" applyBorder="1"/>
    <xf numFmtId="0" fontId="2" fillId="5" borderId="30" xfId="0" applyFont="1" applyFill="1" applyBorder="1"/>
    <xf numFmtId="1" fontId="0" fillId="5" borderId="30" xfId="0" applyNumberFormat="1" applyFill="1" applyBorder="1"/>
    <xf numFmtId="16" fontId="2" fillId="5" borderId="19" xfId="0" applyNumberFormat="1" applyFont="1" applyFill="1" applyBorder="1"/>
    <xf numFmtId="2" fontId="2" fillId="5" borderId="30" xfId="0" applyNumberFormat="1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6" xfId="0" applyFill="1" applyBorder="1"/>
    <xf numFmtId="0" fontId="5" fillId="0" borderId="0" xfId="0" applyFont="1"/>
    <xf numFmtId="1" fontId="5" fillId="5" borderId="19" xfId="0" applyNumberFormat="1" applyFont="1" applyFill="1" applyBorder="1"/>
    <xf numFmtId="0" fontId="6" fillId="4" borderId="21" xfId="0" applyFont="1" applyFill="1" applyBorder="1" applyAlignment="1">
      <alignment horizontal="center"/>
    </xf>
    <xf numFmtId="1" fontId="5" fillId="5" borderId="30" xfId="0" applyNumberFormat="1" applyFont="1" applyFill="1" applyBorder="1"/>
    <xf numFmtId="1" fontId="5" fillId="5" borderId="27" xfId="0" applyNumberFormat="1" applyFont="1" applyFill="1" applyBorder="1"/>
    <xf numFmtId="0" fontId="6" fillId="5" borderId="38" xfId="0" applyFont="1" applyFill="1" applyBorder="1"/>
    <xf numFmtId="0" fontId="5" fillId="4" borderId="17" xfId="0" applyFont="1" applyFill="1" applyBorder="1"/>
    <xf numFmtId="0" fontId="5" fillId="4" borderId="20" xfId="0" applyFont="1" applyFill="1" applyBorder="1" applyAlignment="1">
      <alignment horizontal="center"/>
    </xf>
    <xf numFmtId="0" fontId="5" fillId="4" borderId="33" xfId="0" applyFont="1" applyFill="1" applyBorder="1"/>
    <xf numFmtId="0" fontId="6" fillId="4" borderId="20" xfId="0" applyFont="1" applyFill="1" applyBorder="1" applyAlignment="1">
      <alignment horizontal="center"/>
    </xf>
    <xf numFmtId="0" fontId="6" fillId="4" borderId="24" xfId="0" applyFont="1" applyFill="1" applyBorder="1"/>
    <xf numFmtId="0" fontId="5" fillId="4" borderId="36" xfId="0" applyFont="1" applyFill="1" applyBorder="1"/>
    <xf numFmtId="0" fontId="6" fillId="4" borderId="28" xfId="0" applyFont="1" applyFill="1" applyBorder="1" applyAlignment="1">
      <alignment horizontal="center"/>
    </xf>
    <xf numFmtId="0" fontId="7" fillId="0" borderId="34" xfId="0" applyFont="1" applyBorder="1"/>
    <xf numFmtId="0" fontId="7" fillId="6" borderId="40" xfId="0" applyFont="1" applyFill="1" applyBorder="1"/>
    <xf numFmtId="0" fontId="7" fillId="0" borderId="35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/>
    <xf numFmtId="0" fontId="6" fillId="2" borderId="19" xfId="0" applyFont="1" applyFill="1" applyBorder="1"/>
    <xf numFmtId="0" fontId="5" fillId="0" borderId="18" xfId="0" applyFont="1" applyBorder="1"/>
    <xf numFmtId="1" fontId="5" fillId="3" borderId="15" xfId="0" applyNumberFormat="1" applyFont="1" applyFill="1" applyBorder="1"/>
    <xf numFmtId="0" fontId="5" fillId="0" borderId="16" xfId="0" applyFont="1" applyBorder="1"/>
    <xf numFmtId="0" fontId="5" fillId="0" borderId="17" xfId="0" applyFont="1" applyBorder="1"/>
    <xf numFmtId="0" fontId="0" fillId="6" borderId="19" xfId="0" applyFill="1" applyBorder="1"/>
    <xf numFmtId="0" fontId="0" fillId="6" borderId="30" xfId="0" applyFill="1" applyBorder="1"/>
    <xf numFmtId="0" fontId="0" fillId="0" borderId="19" xfId="0" applyBorder="1"/>
    <xf numFmtId="0" fontId="0" fillId="0" borderId="30" xfId="0" applyBorder="1"/>
    <xf numFmtId="0" fontId="0" fillId="6" borderId="33" xfId="0" applyFill="1" applyBorder="1"/>
    <xf numFmtId="0" fontId="6" fillId="2" borderId="16" xfId="0" applyFont="1" applyFill="1" applyBorder="1"/>
    <xf numFmtId="0" fontId="5" fillId="0" borderId="19" xfId="0" applyFont="1" applyBorder="1"/>
    <xf numFmtId="0" fontId="5" fillId="0" borderId="33" xfId="0" applyFont="1" applyBorder="1"/>
    <xf numFmtId="1" fontId="5" fillId="3" borderId="21" xfId="0" applyNumberFormat="1" applyFont="1" applyFill="1" applyBorder="1"/>
    <xf numFmtId="1" fontId="5" fillId="0" borderId="18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0" borderId="24" xfId="0" applyFont="1" applyBorder="1"/>
    <xf numFmtId="0" fontId="5" fillId="0" borderId="36" xfId="0" applyFont="1" applyBorder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5" fillId="2" borderId="24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1" fontId="6" fillId="2" borderId="27" xfId="0" applyNumberFormat="1" applyFont="1" applyFill="1" applyBorder="1"/>
    <xf numFmtId="1" fontId="6" fillId="2" borderId="19" xfId="0" applyNumberFormat="1" applyFont="1" applyFill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1" fillId="2" borderId="19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1" fillId="2" borderId="15" xfId="0" applyFont="1" applyFill="1" applyBorder="1"/>
    <xf numFmtId="1" fontId="3" fillId="2" borderId="15" xfId="0" applyNumberFormat="1" applyFont="1" applyFill="1" applyBorder="1"/>
    <xf numFmtId="0" fontId="2" fillId="2" borderId="11" xfId="0" applyFont="1" applyFill="1" applyBorder="1" applyAlignment="1">
      <alignment horizontal="center"/>
    </xf>
    <xf numFmtId="1" fontId="11" fillId="2" borderId="19" xfId="0" applyNumberFormat="1" applyFont="1" applyFill="1" applyBorder="1"/>
    <xf numFmtId="1" fontId="2" fillId="6" borderId="0" xfId="0" applyNumberFormat="1" applyFont="1" applyFill="1"/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10" fillId="9" borderId="16" xfId="0" applyFont="1" applyFill="1" applyBorder="1"/>
    <xf numFmtId="0" fontId="10" fillId="9" borderId="17" xfId="0" applyFont="1" applyFill="1" applyBorder="1"/>
    <xf numFmtId="0" fontId="10" fillId="9" borderId="18" xfId="0" applyFont="1" applyFill="1" applyBorder="1"/>
    <xf numFmtId="1" fontId="10" fillId="9" borderId="18" xfId="0" applyNumberFormat="1" applyFont="1" applyFill="1" applyBorder="1"/>
    <xf numFmtId="0" fontId="2" fillId="10" borderId="15" xfId="0" applyFont="1" applyFill="1" applyBorder="1" applyAlignment="1">
      <alignment horizontal="center"/>
    </xf>
    <xf numFmtId="1" fontId="10" fillId="10" borderId="15" xfId="0" applyNumberFormat="1" applyFont="1" applyFill="1" applyBorder="1"/>
    <xf numFmtId="0" fontId="12" fillId="10" borderId="15" xfId="0" applyFont="1" applyFill="1" applyBorder="1"/>
    <xf numFmtId="0" fontId="2" fillId="11" borderId="21" xfId="0" applyFont="1" applyFill="1" applyBorder="1" applyAlignment="1">
      <alignment horizontal="center"/>
    </xf>
    <xf numFmtId="1" fontId="10" fillId="11" borderId="19" xfId="0" applyNumberFormat="1" applyFont="1" applyFill="1" applyBorder="1"/>
    <xf numFmtId="0" fontId="12" fillId="11" borderId="19" xfId="0" applyFont="1" applyFill="1" applyBorder="1"/>
    <xf numFmtId="0" fontId="2" fillId="9" borderId="12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10" borderId="23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23" xfId="0" applyFont="1" applyFill="1" applyBorder="1" applyAlignment="1">
      <alignment horizontal="center"/>
    </xf>
    <xf numFmtId="0" fontId="2" fillId="12" borderId="42" xfId="0" applyFont="1" applyFill="1" applyBorder="1" applyAlignment="1">
      <alignment horizontal="center"/>
    </xf>
    <xf numFmtId="0" fontId="2" fillId="0" borderId="50" xfId="0" applyFont="1" applyBorder="1"/>
    <xf numFmtId="0" fontId="0" fillId="9" borderId="51" xfId="0" applyFill="1" applyBorder="1"/>
    <xf numFmtId="0" fontId="0" fillId="9" borderId="52" xfId="0" applyFill="1" applyBorder="1"/>
    <xf numFmtId="0" fontId="0" fillId="9" borderId="53" xfId="0" applyFill="1" applyBorder="1"/>
    <xf numFmtId="0" fontId="2" fillId="2" borderId="50" xfId="0" applyFont="1" applyFill="1" applyBorder="1"/>
    <xf numFmtId="0" fontId="1" fillId="10" borderId="50" xfId="0" applyFont="1" applyFill="1" applyBorder="1"/>
    <xf numFmtId="0" fontId="2" fillId="11" borderId="54" xfId="0" applyFont="1" applyFill="1" applyBorder="1"/>
    <xf numFmtId="1" fontId="0" fillId="9" borderId="53" xfId="0" applyNumberFormat="1" applyFill="1" applyBorder="1"/>
    <xf numFmtId="1" fontId="2" fillId="2" borderId="50" xfId="0" applyNumberFormat="1" applyFont="1" applyFill="1" applyBorder="1"/>
    <xf numFmtId="1" fontId="10" fillId="10" borderId="50" xfId="0" applyNumberFormat="1" applyFont="1" applyFill="1" applyBorder="1"/>
    <xf numFmtId="1" fontId="0" fillId="11" borderId="54" xfId="0" applyNumberFormat="1" applyFill="1" applyBorder="1"/>
    <xf numFmtId="0" fontId="10" fillId="0" borderId="52" xfId="0" applyFont="1" applyBorder="1"/>
    <xf numFmtId="0" fontId="11" fillId="2" borderId="50" xfId="0" applyFont="1" applyFill="1" applyBorder="1"/>
    <xf numFmtId="0" fontId="2" fillId="8" borderId="42" xfId="0" applyFont="1" applyFill="1" applyBorder="1"/>
    <xf numFmtId="0" fontId="2" fillId="9" borderId="56" xfId="0" applyFont="1" applyFill="1" applyBorder="1"/>
    <xf numFmtId="0" fontId="2" fillId="9" borderId="57" xfId="0" applyFont="1" applyFill="1" applyBorder="1"/>
    <xf numFmtId="1" fontId="2" fillId="9" borderId="58" xfId="0" applyNumberFormat="1" applyFont="1" applyFill="1" applyBorder="1"/>
    <xf numFmtId="1" fontId="2" fillId="2" borderId="42" xfId="0" applyNumberFormat="1" applyFont="1" applyFill="1" applyBorder="1"/>
    <xf numFmtId="1" fontId="3" fillId="10" borderId="42" xfId="0" applyNumberFormat="1" applyFont="1" applyFill="1" applyBorder="1"/>
    <xf numFmtId="1" fontId="3" fillId="11" borderId="4" xfId="0" applyNumberFormat="1" applyFont="1" applyFill="1" applyBorder="1"/>
    <xf numFmtId="0" fontId="2" fillId="2" borderId="42" xfId="0" applyFont="1" applyFill="1" applyBorder="1"/>
    <xf numFmtId="0" fontId="10" fillId="9" borderId="13" xfId="0" applyFont="1" applyFill="1" applyBorder="1"/>
    <xf numFmtId="0" fontId="10" fillId="9" borderId="48" xfId="0" applyFont="1" applyFill="1" applyBorder="1"/>
    <xf numFmtId="0" fontId="10" fillId="9" borderId="49" xfId="0" applyFont="1" applyFill="1" applyBorder="1"/>
    <xf numFmtId="0" fontId="11" fillId="2" borderId="41" xfId="0" applyFont="1" applyFill="1" applyBorder="1"/>
    <xf numFmtId="1" fontId="10" fillId="10" borderId="41" xfId="0" applyNumberFormat="1" applyFont="1" applyFill="1" applyBorder="1"/>
    <xf numFmtId="1" fontId="10" fillId="11" borderId="39" xfId="0" applyNumberFormat="1" applyFont="1" applyFill="1" applyBorder="1"/>
    <xf numFmtId="0" fontId="2" fillId="9" borderId="26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10" fillId="9" borderId="33" xfId="0" applyFont="1" applyFill="1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2" fillId="2" borderId="54" xfId="0" applyFont="1" applyFill="1" applyBorder="1"/>
    <xf numFmtId="0" fontId="3" fillId="9" borderId="56" xfId="0" applyFont="1" applyFill="1" applyBorder="1"/>
    <xf numFmtId="0" fontId="3" fillId="9" borderId="57" xfId="0" applyFont="1" applyFill="1" applyBorder="1"/>
    <xf numFmtId="0" fontId="2" fillId="2" borderId="4" xfId="0" applyFont="1" applyFill="1" applyBorder="1"/>
    <xf numFmtId="1" fontId="2" fillId="10" borderId="42" xfId="0" applyNumberFormat="1" applyFont="1" applyFill="1" applyBorder="1"/>
    <xf numFmtId="0" fontId="10" fillId="0" borderId="53" xfId="0" applyFont="1" applyBorder="1"/>
    <xf numFmtId="0" fontId="3" fillId="2" borderId="56" xfId="0" applyFont="1" applyFill="1" applyBorder="1"/>
    <xf numFmtId="0" fontId="3" fillId="2" borderId="57" xfId="0" applyFont="1" applyFill="1" applyBorder="1"/>
    <xf numFmtId="0" fontId="3" fillId="2" borderId="58" xfId="0" applyFont="1" applyFill="1" applyBorder="1"/>
    <xf numFmtId="0" fontId="10" fillId="9" borderId="19" xfId="0" applyFont="1" applyFill="1" applyBorder="1"/>
    <xf numFmtId="0" fontId="10" fillId="9" borderId="30" xfId="0" applyFont="1" applyFill="1" applyBorder="1"/>
    <xf numFmtId="0" fontId="10" fillId="9" borderId="54" xfId="0" applyFont="1" applyFill="1" applyBorder="1"/>
    <xf numFmtId="0" fontId="10" fillId="9" borderId="52" xfId="0" applyFont="1" applyFill="1" applyBorder="1"/>
    <xf numFmtId="0" fontId="10" fillId="9" borderId="55" xfId="0" applyFont="1" applyFill="1" applyBorder="1"/>
    <xf numFmtId="0" fontId="2" fillId="9" borderId="58" xfId="0" applyFont="1" applyFill="1" applyBorder="1"/>
    <xf numFmtId="1" fontId="0" fillId="10" borderId="41" xfId="0" applyNumberFormat="1" applyFill="1" applyBorder="1"/>
    <xf numFmtId="1" fontId="0" fillId="10" borderId="15" xfId="0" applyNumberFormat="1" applyFill="1" applyBorder="1"/>
    <xf numFmtId="1" fontId="0" fillId="10" borderId="50" xfId="0" applyNumberFormat="1" applyFill="1" applyBorder="1"/>
    <xf numFmtId="0" fontId="2" fillId="11" borderId="7" xfId="0" applyFont="1" applyFill="1" applyBorder="1"/>
    <xf numFmtId="1" fontId="10" fillId="11" borderId="41" xfId="0" applyNumberFormat="1" applyFont="1" applyFill="1" applyBorder="1"/>
    <xf numFmtId="1" fontId="10" fillId="11" borderId="15" xfId="0" applyNumberFormat="1" applyFont="1" applyFill="1" applyBorder="1"/>
    <xf numFmtId="1" fontId="10" fillId="11" borderId="50" xfId="0" applyNumberFormat="1" applyFont="1" applyFill="1" applyBorder="1"/>
    <xf numFmtId="0" fontId="11" fillId="11" borderId="42" xfId="0" applyFont="1" applyFill="1" applyBorder="1"/>
    <xf numFmtId="1" fontId="3" fillId="2" borderId="50" xfId="0" applyNumberFormat="1" applyFont="1" applyFill="1" applyBorder="1"/>
    <xf numFmtId="0" fontId="2" fillId="10" borderId="14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1" fontId="3" fillId="10" borderId="21" xfId="0" applyNumberFormat="1" applyFont="1" applyFill="1" applyBorder="1"/>
    <xf numFmtId="1" fontId="3" fillId="10" borderId="59" xfId="0" applyNumberFormat="1" applyFont="1" applyFill="1" applyBorder="1"/>
    <xf numFmtId="1" fontId="2" fillId="10" borderId="6" xfId="0" applyNumberFormat="1" applyFont="1" applyFill="1" applyBorder="1"/>
    <xf numFmtId="0" fontId="3" fillId="2" borderId="36" xfId="0" applyFont="1" applyFill="1" applyBorder="1"/>
    <xf numFmtId="0" fontId="3" fillId="12" borderId="42" xfId="0" applyFont="1" applyFill="1" applyBorder="1"/>
    <xf numFmtId="0" fontId="0" fillId="0" borderId="13" xfId="0" applyBorder="1"/>
    <xf numFmtId="0" fontId="0" fillId="0" borderId="48" xfId="0" applyBorder="1"/>
    <xf numFmtId="0" fontId="2" fillId="2" borderId="39" xfId="0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11" fillId="2" borderId="54" xfId="0" applyFont="1" applyFill="1" applyBorder="1"/>
    <xf numFmtId="1" fontId="11" fillId="2" borderId="4" xfId="0" applyNumberFormat="1" applyFont="1" applyFill="1" applyBorder="1"/>
    <xf numFmtId="0" fontId="10" fillId="0" borderId="51" xfId="0" applyFont="1" applyBorder="1"/>
    <xf numFmtId="0" fontId="3" fillId="2" borderId="24" xfId="0" applyFont="1" applyFill="1" applyBorder="1"/>
    <xf numFmtId="0" fontId="3" fillId="2" borderId="38" xfId="0" applyFont="1" applyFill="1" applyBorder="1"/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20" xfId="0" applyFont="1" applyBorder="1"/>
    <xf numFmtId="0" fontId="10" fillId="0" borderId="60" xfId="0" applyFont="1" applyBorder="1"/>
    <xf numFmtId="0" fontId="3" fillId="9" borderId="61" xfId="0" applyFont="1" applyFill="1" applyBorder="1"/>
    <xf numFmtId="0" fontId="3" fillId="2" borderId="61" xfId="0" applyFont="1" applyFill="1" applyBorder="1"/>
    <xf numFmtId="0" fontId="2" fillId="0" borderId="28" xfId="0" applyFont="1" applyBorder="1" applyAlignment="1">
      <alignment horizontal="center"/>
    </xf>
    <xf numFmtId="0" fontId="0" fillId="0" borderId="32" xfId="0" applyBorder="1"/>
    <xf numFmtId="0" fontId="0" fillId="0" borderId="20" xfId="0" applyBorder="1"/>
    <xf numFmtId="0" fontId="0" fillId="0" borderId="60" xfId="0" applyBorder="1"/>
    <xf numFmtId="1" fontId="10" fillId="0" borderId="20" xfId="0" applyNumberFormat="1" applyFont="1" applyBorder="1"/>
    <xf numFmtId="1" fontId="3" fillId="2" borderId="61" xfId="0" applyNumberFormat="1" applyFont="1" applyFill="1" applyBorder="1"/>
    <xf numFmtId="1" fontId="2" fillId="10" borderId="23" xfId="0" applyNumberFormat="1" applyFont="1" applyFill="1" applyBorder="1"/>
    <xf numFmtId="0" fontId="2" fillId="6" borderId="16" xfId="0" applyFont="1" applyFill="1" applyBorder="1"/>
    <xf numFmtId="0" fontId="3" fillId="6" borderId="20" xfId="0" applyFont="1" applyFill="1" applyBorder="1" applyAlignment="1">
      <alignment horizontal="center"/>
    </xf>
    <xf numFmtId="0" fontId="3" fillId="6" borderId="33" xfId="0" applyFont="1" applyFill="1" applyBorder="1"/>
    <xf numFmtId="0" fontId="11" fillId="6" borderId="20" xfId="0" applyFont="1" applyFill="1" applyBorder="1" applyAlignment="1">
      <alignment horizontal="center"/>
    </xf>
    <xf numFmtId="0" fontId="11" fillId="6" borderId="24" xfId="0" applyFont="1" applyFill="1" applyBorder="1"/>
    <xf numFmtId="0" fontId="3" fillId="6" borderId="36" xfId="0" applyFont="1" applyFill="1" applyBorder="1"/>
    <xf numFmtId="0" fontId="11" fillId="6" borderId="28" xfId="0" applyFont="1" applyFill="1" applyBorder="1" applyAlignment="1">
      <alignment horizontal="center"/>
    </xf>
    <xf numFmtId="0" fontId="2" fillId="12" borderId="29" xfId="0" applyFont="1" applyFill="1" applyBorder="1"/>
    <xf numFmtId="0" fontId="2" fillId="12" borderId="34" xfId="0" applyFont="1" applyFill="1" applyBorder="1"/>
    <xf numFmtId="1" fontId="0" fillId="12" borderId="34" xfId="0" applyNumberFormat="1" applyFill="1" applyBorder="1"/>
    <xf numFmtId="1" fontId="2" fillId="12" borderId="34" xfId="0" applyNumberFormat="1" applyFont="1" applyFill="1" applyBorder="1"/>
    <xf numFmtId="1" fontId="2" fillId="12" borderId="43" xfId="0" applyNumberFormat="1" applyFont="1" applyFill="1" applyBorder="1"/>
    <xf numFmtId="0" fontId="2" fillId="11" borderId="14" xfId="0" applyFont="1" applyFill="1" applyBorder="1" applyAlignment="1">
      <alignment horizontal="center"/>
    </xf>
    <xf numFmtId="0" fontId="11" fillId="11" borderId="21" xfId="0" applyFont="1" applyFill="1" applyBorder="1" applyAlignment="1">
      <alignment horizontal="right"/>
    </xf>
    <xf numFmtId="0" fontId="11" fillId="11" borderId="59" xfId="0" applyFont="1" applyFill="1" applyBorder="1" applyAlignment="1">
      <alignment horizontal="right"/>
    </xf>
    <xf numFmtId="0" fontId="11" fillId="11" borderId="6" xfId="0" applyFont="1" applyFill="1" applyBorder="1" applyAlignment="1">
      <alignment horizontal="right"/>
    </xf>
    <xf numFmtId="0" fontId="2" fillId="6" borderId="13" xfId="0" applyFont="1" applyFill="1" applyBorder="1"/>
    <xf numFmtId="0" fontId="3" fillId="6" borderId="48" xfId="0" applyFont="1" applyFill="1" applyBorder="1"/>
    <xf numFmtId="0" fontId="3" fillId="6" borderId="32" xfId="0" applyFont="1" applyFill="1" applyBorder="1" applyAlignment="1">
      <alignment horizontal="center"/>
    </xf>
    <xf numFmtId="0" fontId="2" fillId="12" borderId="11" xfId="0" applyFont="1" applyFill="1" applyBorder="1"/>
    <xf numFmtId="0" fontId="2" fillId="12" borderId="62" xfId="0" applyFont="1" applyFill="1" applyBorder="1"/>
    <xf numFmtId="0" fontId="2" fillId="12" borderId="63" xfId="0" applyFont="1" applyFill="1" applyBorder="1"/>
    <xf numFmtId="0" fontId="2" fillId="12" borderId="64" xfId="0" applyFont="1" applyFill="1" applyBorder="1" applyAlignment="1">
      <alignment horizontal="center"/>
    </xf>
    <xf numFmtId="0" fontId="2" fillId="12" borderId="65" xfId="0" applyFont="1" applyFill="1" applyBorder="1" applyAlignment="1">
      <alignment horizontal="center"/>
    </xf>
    <xf numFmtId="0" fontId="2" fillId="12" borderId="66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4" fillId="7" borderId="5" xfId="0" applyFont="1" applyFill="1" applyBorder="1"/>
    <xf numFmtId="0" fontId="14" fillId="7" borderId="6" xfId="0" applyFont="1" applyFill="1" applyBorder="1"/>
    <xf numFmtId="0" fontId="11" fillId="12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12" borderId="4" xfId="0" applyFont="1" applyFill="1" applyBorder="1"/>
    <xf numFmtId="0" fontId="0" fillId="12" borderId="5" xfId="0" applyFill="1" applyBorder="1"/>
    <xf numFmtId="0" fontId="0" fillId="12" borderId="6" xfId="0" applyFill="1" applyBorder="1"/>
    <xf numFmtId="0" fontId="0" fillId="12" borderId="45" xfId="0" applyFill="1" applyBorder="1"/>
    <xf numFmtId="0" fontId="0" fillId="12" borderId="46" xfId="0" applyFill="1" applyBorder="1"/>
    <xf numFmtId="0" fontId="0" fillId="12" borderId="47" xfId="0" applyFill="1" applyBorder="1"/>
    <xf numFmtId="0" fontId="2" fillId="6" borderId="1" xfId="0" applyFont="1" applyFill="1" applyBorder="1"/>
    <xf numFmtId="0" fontId="0" fillId="0" borderId="22" xfId="0" applyBorder="1"/>
    <xf numFmtId="0" fontId="0" fillId="0" borderId="45" xfId="0" applyBorder="1"/>
    <xf numFmtId="0" fontId="2" fillId="13" borderId="45" xfId="0" applyFont="1" applyFill="1" applyBorder="1" applyAlignment="1">
      <alignment horizontal="center"/>
    </xf>
    <xf numFmtId="0" fontId="0" fillId="13" borderId="46" xfId="0" applyFill="1" applyBorder="1" applyAlignment="1">
      <alignment horizontal="center"/>
    </xf>
    <xf numFmtId="0" fontId="0" fillId="13" borderId="47" xfId="0" applyFill="1" applyBorder="1" applyAlignment="1">
      <alignment horizontal="center"/>
    </xf>
    <xf numFmtId="0" fontId="15" fillId="0" borderId="0" xfId="0" applyFont="1" applyAlignment="1">
      <alignment vertical="center"/>
    </xf>
    <xf numFmtId="0" fontId="0" fillId="12" borderId="1" xfId="0" applyFill="1" applyBorder="1"/>
    <xf numFmtId="0" fontId="0" fillId="12" borderId="3" xfId="0" applyFill="1" applyBorder="1"/>
    <xf numFmtId="0" fontId="0" fillId="12" borderId="2" xfId="0" applyFill="1" applyBorder="1"/>
    <xf numFmtId="0" fontId="0" fillId="12" borderId="29" xfId="0" applyFill="1" applyBorder="1" applyAlignment="1">
      <alignment horizontal="center"/>
    </xf>
    <xf numFmtId="0" fontId="0" fillId="0" borderId="34" xfId="0" applyBorder="1"/>
    <xf numFmtId="0" fontId="0" fillId="0" borderId="43" xfId="0" applyBorder="1"/>
    <xf numFmtId="0" fontId="13" fillId="13" borderId="4" xfId="0" applyFont="1" applyFill="1" applyBorder="1" applyAlignment="1">
      <alignment horizontal="center"/>
    </xf>
    <xf numFmtId="0" fontId="14" fillId="13" borderId="5" xfId="0" applyFont="1" applyFill="1" applyBorder="1"/>
    <xf numFmtId="0" fontId="14" fillId="1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8967-A868-4DBE-8726-9D8624EE4715}">
  <sheetPr>
    <tabColor theme="5" tint="0.59999389629810485"/>
  </sheetPr>
  <dimension ref="A1:V44"/>
  <sheetViews>
    <sheetView topLeftCell="A15" workbookViewId="0">
      <selection activeCell="E43" sqref="E43"/>
    </sheetView>
  </sheetViews>
  <sheetFormatPr defaultRowHeight="12.5" x14ac:dyDescent="0.25"/>
  <cols>
    <col min="1" max="1" width="16.453125" customWidth="1"/>
    <col min="20" max="20" width="11.54296875" customWidth="1"/>
  </cols>
  <sheetData>
    <row r="1" spans="1:22" ht="14.5" x14ac:dyDescent="0.35">
      <c r="A1" s="1" t="s">
        <v>52</v>
      </c>
      <c r="D1" s="97"/>
    </row>
    <row r="2" spans="1:22" ht="13" thickBot="1" x14ac:dyDescent="0.3"/>
    <row r="3" spans="1:22" ht="15" thickBot="1" x14ac:dyDescent="0.4">
      <c r="E3" s="2" t="s">
        <v>0</v>
      </c>
      <c r="F3" s="3"/>
      <c r="G3" s="1"/>
      <c r="K3" s="2" t="s">
        <v>1</v>
      </c>
      <c r="L3" s="3"/>
      <c r="M3" s="1"/>
      <c r="Q3" s="2" t="s">
        <v>2</v>
      </c>
      <c r="R3" s="4"/>
      <c r="S3" s="4"/>
      <c r="T3" s="5" t="s">
        <v>3</v>
      </c>
      <c r="U3" s="6"/>
      <c r="V3" s="7"/>
    </row>
    <row r="4" spans="1:22" ht="14.5" x14ac:dyDescent="0.35">
      <c r="A4" s="8"/>
      <c r="B4" s="9" t="s">
        <v>4</v>
      </c>
      <c r="C4" s="10" t="s">
        <v>5</v>
      </c>
      <c r="D4" s="11" t="s">
        <v>6</v>
      </c>
      <c r="E4" s="12" t="s">
        <v>7</v>
      </c>
      <c r="F4" s="13" t="s">
        <v>8</v>
      </c>
      <c r="G4" s="86" t="s">
        <v>9</v>
      </c>
      <c r="H4" s="9" t="s">
        <v>10</v>
      </c>
      <c r="I4" s="10" t="s">
        <v>11</v>
      </c>
      <c r="J4" s="11" t="s">
        <v>12</v>
      </c>
      <c r="K4" s="12" t="s">
        <v>7</v>
      </c>
      <c r="L4" s="13" t="s">
        <v>8</v>
      </c>
      <c r="M4" s="86" t="s">
        <v>9</v>
      </c>
      <c r="N4" s="9" t="s">
        <v>13</v>
      </c>
      <c r="O4" s="10" t="s">
        <v>14</v>
      </c>
      <c r="P4" s="11" t="s">
        <v>15</v>
      </c>
      <c r="Q4" s="14" t="s">
        <v>7</v>
      </c>
      <c r="R4" s="15" t="s">
        <v>16</v>
      </c>
      <c r="S4" s="89" t="s">
        <v>9</v>
      </c>
      <c r="T4" s="16" t="s">
        <v>8</v>
      </c>
      <c r="U4" s="17" t="s">
        <v>8</v>
      </c>
      <c r="V4" s="18" t="s">
        <v>17</v>
      </c>
    </row>
    <row r="5" spans="1:22" ht="14.5" x14ac:dyDescent="0.35">
      <c r="A5" s="19"/>
      <c r="B5" s="20" t="s">
        <v>18</v>
      </c>
      <c r="C5" s="21" t="s">
        <v>18</v>
      </c>
      <c r="D5" s="22" t="s">
        <v>18</v>
      </c>
      <c r="E5" s="23" t="s">
        <v>18</v>
      </c>
      <c r="F5" s="24" t="s">
        <v>19</v>
      </c>
      <c r="G5" s="92" t="s">
        <v>20</v>
      </c>
      <c r="H5" s="20" t="s">
        <v>18</v>
      </c>
      <c r="I5" s="21" t="s">
        <v>18</v>
      </c>
      <c r="J5" s="22" t="s">
        <v>18</v>
      </c>
      <c r="K5" s="23" t="s">
        <v>18</v>
      </c>
      <c r="L5" s="24" t="s">
        <v>19</v>
      </c>
      <c r="M5" s="92" t="s">
        <v>1</v>
      </c>
      <c r="N5" s="20" t="s">
        <v>18</v>
      </c>
      <c r="O5" s="21" t="s">
        <v>18</v>
      </c>
      <c r="P5" s="22" t="s">
        <v>18</v>
      </c>
      <c r="Q5" s="23" t="s">
        <v>18</v>
      </c>
      <c r="R5" s="25" t="s">
        <v>19</v>
      </c>
      <c r="S5" s="93" t="s">
        <v>2</v>
      </c>
      <c r="T5" s="26" t="s">
        <v>18</v>
      </c>
      <c r="U5" s="27" t="s">
        <v>21</v>
      </c>
      <c r="V5" s="28" t="s">
        <v>22</v>
      </c>
    </row>
    <row r="6" spans="1:22" ht="14.5" x14ac:dyDescent="0.35">
      <c r="A6" s="19"/>
      <c r="B6" s="29"/>
      <c r="C6" s="30"/>
      <c r="D6" s="31"/>
      <c r="E6" s="23"/>
      <c r="F6" s="24"/>
      <c r="G6" s="87"/>
      <c r="H6" s="29"/>
      <c r="I6" s="30"/>
      <c r="J6" s="31"/>
      <c r="K6" s="23"/>
      <c r="L6" s="24"/>
      <c r="M6" s="87"/>
      <c r="N6" s="29"/>
      <c r="O6" s="30"/>
      <c r="P6" s="31"/>
      <c r="Q6" s="32"/>
      <c r="R6" s="25"/>
      <c r="S6" s="90"/>
      <c r="T6" s="26"/>
      <c r="U6" s="33"/>
      <c r="V6" s="34"/>
    </row>
    <row r="7" spans="1:22" ht="14.5" x14ac:dyDescent="0.35">
      <c r="A7" s="35" t="s">
        <v>23</v>
      </c>
      <c r="B7" s="118">
        <v>30</v>
      </c>
      <c r="C7" s="119">
        <v>30</v>
      </c>
      <c r="D7" s="116">
        <v>40</v>
      </c>
      <c r="E7" s="23">
        <f>SUM(B7:D7)</f>
        <v>100</v>
      </c>
      <c r="F7" s="36">
        <f>E7*35.6/60</f>
        <v>59.333333333333336</v>
      </c>
      <c r="G7" s="98">
        <v>60</v>
      </c>
      <c r="H7" s="29">
        <v>45</v>
      </c>
      <c r="I7" s="30">
        <v>45</v>
      </c>
      <c r="J7" s="31">
        <v>45</v>
      </c>
      <c r="K7" s="23">
        <f>SUM(H7:J7)</f>
        <v>135</v>
      </c>
      <c r="L7" s="36">
        <f t="shared" ref="L7:L12" si="0">K7*35.6/60</f>
        <v>80.099999999999994</v>
      </c>
      <c r="M7" s="88">
        <v>80</v>
      </c>
      <c r="N7" s="29">
        <v>50</v>
      </c>
      <c r="O7" s="30">
        <v>60</v>
      </c>
      <c r="P7" s="31">
        <v>60</v>
      </c>
      <c r="Q7" s="26">
        <f t="shared" ref="Q7:Q12" si="1">SUM(N7:P7)</f>
        <v>170</v>
      </c>
      <c r="R7" s="37">
        <f t="shared" ref="R7:R12" si="2">Q7*35.6/60</f>
        <v>100.86666666666666</v>
      </c>
      <c r="S7" s="91">
        <v>100</v>
      </c>
      <c r="T7" s="38">
        <f>E7+K7+Q7</f>
        <v>405</v>
      </c>
      <c r="U7" s="39">
        <f>T7*35.6/60</f>
        <v>240.3</v>
      </c>
      <c r="V7" s="99">
        <v>240</v>
      </c>
    </row>
    <row r="8" spans="1:22" ht="14.5" x14ac:dyDescent="0.35">
      <c r="A8" s="35" t="s">
        <v>24</v>
      </c>
      <c r="B8" s="29"/>
      <c r="C8" s="30"/>
      <c r="D8" s="31"/>
      <c r="E8" s="23"/>
      <c r="F8" s="24"/>
      <c r="G8" s="87"/>
      <c r="H8" s="29"/>
      <c r="I8" s="30"/>
      <c r="J8" s="116">
        <v>70</v>
      </c>
      <c r="K8" s="115">
        <v>70</v>
      </c>
      <c r="L8" s="117">
        <f t="shared" si="0"/>
        <v>41.533333333333331</v>
      </c>
      <c r="M8" s="98">
        <v>40</v>
      </c>
      <c r="N8" s="29"/>
      <c r="O8" s="30">
        <v>90</v>
      </c>
      <c r="P8" s="116">
        <v>60</v>
      </c>
      <c r="Q8" s="26">
        <f t="shared" si="1"/>
        <v>150</v>
      </c>
      <c r="R8" s="37">
        <f t="shared" si="2"/>
        <v>89</v>
      </c>
      <c r="S8" s="100">
        <v>90</v>
      </c>
      <c r="T8" s="38">
        <f>E8+K8+Q8</f>
        <v>220</v>
      </c>
      <c r="U8" s="39">
        <f t="shared" ref="U8:U12" si="3">T8*35.6/60</f>
        <v>130.53333333333333</v>
      </c>
      <c r="V8" s="99">
        <v>130</v>
      </c>
    </row>
    <row r="9" spans="1:22" ht="14.5" x14ac:dyDescent="0.35">
      <c r="A9" s="35" t="s">
        <v>25</v>
      </c>
      <c r="B9" s="29">
        <v>80</v>
      </c>
      <c r="C9" s="30">
        <v>80</v>
      </c>
      <c r="D9" s="31">
        <v>80</v>
      </c>
      <c r="E9" s="23">
        <f>SUM(B9:D9)</f>
        <v>240</v>
      </c>
      <c r="F9" s="36">
        <f>E9*35.6/60</f>
        <v>142.4</v>
      </c>
      <c r="G9" s="88">
        <v>140</v>
      </c>
      <c r="H9" s="96">
        <v>100</v>
      </c>
      <c r="I9" s="94">
        <v>100</v>
      </c>
      <c r="J9" s="95">
        <v>100</v>
      </c>
      <c r="K9" s="23">
        <f>SUM(H9:J9)</f>
        <v>300</v>
      </c>
      <c r="L9" s="36">
        <f>K9*35.6/60</f>
        <v>178</v>
      </c>
      <c r="M9" s="88">
        <v>180</v>
      </c>
      <c r="N9" s="96">
        <v>150</v>
      </c>
      <c r="O9" s="94">
        <v>160</v>
      </c>
      <c r="P9" s="95">
        <v>160</v>
      </c>
      <c r="Q9" s="26">
        <f t="shared" si="1"/>
        <v>470</v>
      </c>
      <c r="R9" s="37">
        <f>Q9*35.6/60</f>
        <v>278.86666666666667</v>
      </c>
      <c r="S9" s="91">
        <v>280</v>
      </c>
      <c r="T9" s="38">
        <f t="shared" ref="T9:T20" si="4">E9+K9+Q9</f>
        <v>1010</v>
      </c>
      <c r="U9" s="39">
        <f t="shared" si="3"/>
        <v>599.26666666666665</v>
      </c>
      <c r="V9" s="40">
        <v>600</v>
      </c>
    </row>
    <row r="10" spans="1:22" ht="14.5" x14ac:dyDescent="0.35">
      <c r="A10" s="35" t="s">
        <v>26</v>
      </c>
      <c r="B10" s="29">
        <v>40</v>
      </c>
      <c r="C10" s="30">
        <v>40</v>
      </c>
      <c r="D10" s="116">
        <v>55</v>
      </c>
      <c r="E10" s="23">
        <f>SUM(B10:D10)</f>
        <v>135</v>
      </c>
      <c r="F10" s="117">
        <f>E10*35.6/60</f>
        <v>80.099999999999994</v>
      </c>
      <c r="G10" s="98">
        <v>80</v>
      </c>
      <c r="H10" s="29">
        <v>40</v>
      </c>
      <c r="I10" s="30">
        <v>45</v>
      </c>
      <c r="J10" s="31">
        <v>50</v>
      </c>
      <c r="K10" s="23">
        <f>SUM(H10:J10)</f>
        <v>135</v>
      </c>
      <c r="L10" s="36">
        <f t="shared" si="0"/>
        <v>80.099999999999994</v>
      </c>
      <c r="M10" s="88">
        <v>80</v>
      </c>
      <c r="N10" s="29">
        <v>40</v>
      </c>
      <c r="O10" s="30">
        <v>45</v>
      </c>
      <c r="P10" s="31">
        <v>50</v>
      </c>
      <c r="Q10" s="26">
        <f t="shared" si="1"/>
        <v>135</v>
      </c>
      <c r="R10" s="37">
        <f t="shared" si="2"/>
        <v>80.099999999999994</v>
      </c>
      <c r="S10" s="91">
        <v>80</v>
      </c>
      <c r="T10" s="38">
        <f t="shared" si="4"/>
        <v>405</v>
      </c>
      <c r="U10" s="39">
        <f t="shared" si="3"/>
        <v>240.3</v>
      </c>
      <c r="V10" s="99">
        <v>240</v>
      </c>
    </row>
    <row r="11" spans="1:22" ht="14.5" x14ac:dyDescent="0.35">
      <c r="A11" s="35" t="s">
        <v>27</v>
      </c>
      <c r="B11" s="29"/>
      <c r="C11" s="30">
        <v>40</v>
      </c>
      <c r="D11" s="31">
        <v>45</v>
      </c>
      <c r="E11" s="23">
        <f>SUM(B11:D11)</f>
        <v>85</v>
      </c>
      <c r="F11" s="36">
        <f>E11*35.6/60</f>
        <v>50.43333333333333</v>
      </c>
      <c r="G11" s="88">
        <v>50</v>
      </c>
      <c r="H11" s="29">
        <v>80</v>
      </c>
      <c r="I11" s="30">
        <v>80</v>
      </c>
      <c r="J11" s="31">
        <v>80</v>
      </c>
      <c r="K11" s="23">
        <f>SUM(H11:J11)</f>
        <v>240</v>
      </c>
      <c r="L11" s="36">
        <f t="shared" si="0"/>
        <v>142.4</v>
      </c>
      <c r="M11" s="88">
        <v>140</v>
      </c>
      <c r="N11" s="29">
        <v>80</v>
      </c>
      <c r="O11" s="30">
        <v>80</v>
      </c>
      <c r="P11" s="31">
        <v>80</v>
      </c>
      <c r="Q11" s="26">
        <f t="shared" si="1"/>
        <v>240</v>
      </c>
      <c r="R11" s="37">
        <f t="shared" si="2"/>
        <v>142.4</v>
      </c>
      <c r="S11" s="91">
        <v>140</v>
      </c>
      <c r="T11" s="38">
        <f>E11+K11+Q11</f>
        <v>565</v>
      </c>
      <c r="U11" s="39">
        <f t="shared" si="3"/>
        <v>335.23333333333335</v>
      </c>
      <c r="V11" s="40">
        <v>330</v>
      </c>
    </row>
    <row r="12" spans="1:22" ht="14.5" x14ac:dyDescent="0.35">
      <c r="A12" s="35" t="s">
        <v>28</v>
      </c>
      <c r="B12" s="29">
        <v>30</v>
      </c>
      <c r="C12" s="30">
        <v>35</v>
      </c>
      <c r="D12" s="31">
        <v>40</v>
      </c>
      <c r="E12" s="23">
        <f>SUM(B12:D12)</f>
        <v>105</v>
      </c>
      <c r="F12" s="36">
        <f>E12*35.6/60</f>
        <v>62.3</v>
      </c>
      <c r="G12" s="88">
        <v>60</v>
      </c>
      <c r="H12" s="29">
        <v>120</v>
      </c>
      <c r="I12" s="30">
        <v>120</v>
      </c>
      <c r="J12" s="31">
        <v>130</v>
      </c>
      <c r="K12" s="23">
        <f>SUM(H12:J12)</f>
        <v>370</v>
      </c>
      <c r="L12" s="36">
        <f t="shared" si="0"/>
        <v>219.53333333333333</v>
      </c>
      <c r="M12" s="88">
        <v>220</v>
      </c>
      <c r="N12" s="29">
        <v>110</v>
      </c>
      <c r="O12" s="30">
        <v>110</v>
      </c>
      <c r="P12" s="31">
        <v>120</v>
      </c>
      <c r="Q12" s="26">
        <f t="shared" si="1"/>
        <v>340</v>
      </c>
      <c r="R12" s="37">
        <f t="shared" si="2"/>
        <v>201.73333333333332</v>
      </c>
      <c r="S12" s="91">
        <v>200</v>
      </c>
      <c r="T12" s="38">
        <f t="shared" si="4"/>
        <v>815</v>
      </c>
      <c r="U12" s="39">
        <f t="shared" si="3"/>
        <v>483.56666666666666</v>
      </c>
      <c r="V12" s="40">
        <v>480</v>
      </c>
    </row>
    <row r="13" spans="1:22" ht="14.5" x14ac:dyDescent="0.35">
      <c r="A13" s="35"/>
      <c r="B13" s="29"/>
      <c r="C13" s="30"/>
      <c r="D13" s="31"/>
      <c r="E13" s="23"/>
      <c r="F13" s="24"/>
      <c r="G13" s="87"/>
      <c r="H13" s="29"/>
      <c r="I13" s="30"/>
      <c r="J13" s="31"/>
      <c r="K13" s="23"/>
      <c r="L13" s="24"/>
      <c r="M13" s="87"/>
      <c r="N13" s="29"/>
      <c r="O13" s="30"/>
      <c r="P13" s="31"/>
      <c r="Q13" s="26"/>
      <c r="R13" s="25"/>
      <c r="S13" s="90"/>
      <c r="T13" s="38"/>
      <c r="U13" s="39"/>
      <c r="V13" s="40"/>
    </row>
    <row r="14" spans="1:22" ht="14.5" x14ac:dyDescent="0.35">
      <c r="A14" s="35" t="s">
        <v>29</v>
      </c>
      <c r="B14" s="29">
        <v>410</v>
      </c>
      <c r="C14" s="30">
        <v>370</v>
      </c>
      <c r="D14" s="31">
        <v>370</v>
      </c>
      <c r="E14" s="23">
        <f>SUM(B14:D14)</f>
        <v>1150</v>
      </c>
      <c r="F14" s="36">
        <f>E14*35.6/60</f>
        <v>682.33333333333337</v>
      </c>
      <c r="G14" s="88">
        <v>680</v>
      </c>
      <c r="H14" s="29">
        <v>320</v>
      </c>
      <c r="I14" s="30">
        <v>320</v>
      </c>
      <c r="J14" s="31">
        <v>240</v>
      </c>
      <c r="K14" s="23">
        <f>SUM(H14:J14)</f>
        <v>880</v>
      </c>
      <c r="L14" s="36">
        <f>K14*35.6/60</f>
        <v>522.13333333333333</v>
      </c>
      <c r="M14" s="88">
        <v>520</v>
      </c>
      <c r="N14" s="29">
        <v>160</v>
      </c>
      <c r="O14" s="30">
        <v>160</v>
      </c>
      <c r="P14" s="31">
        <v>170</v>
      </c>
      <c r="Q14" s="26">
        <f>SUM(N14:P14)</f>
        <v>490</v>
      </c>
      <c r="R14" s="37">
        <f>Q14*35.6/60</f>
        <v>290.73333333333335</v>
      </c>
      <c r="S14" s="91">
        <v>290</v>
      </c>
      <c r="T14" s="38">
        <f t="shared" si="4"/>
        <v>2520</v>
      </c>
      <c r="U14" s="39">
        <f>T14*35.6/60</f>
        <v>1495.2</v>
      </c>
      <c r="V14" s="40">
        <v>1490</v>
      </c>
    </row>
    <row r="15" spans="1:22" ht="14.5" x14ac:dyDescent="0.35">
      <c r="A15" s="35" t="s">
        <v>30</v>
      </c>
      <c r="B15" s="29">
        <v>230</v>
      </c>
      <c r="C15" s="30">
        <v>240</v>
      </c>
      <c r="D15" s="31">
        <v>240</v>
      </c>
      <c r="E15" s="23">
        <f t="shared" ref="E15" si="5">SUM(B15:D15)</f>
        <v>710</v>
      </c>
      <c r="F15" s="36">
        <f>E15*35.6/60</f>
        <v>421.26666666666665</v>
      </c>
      <c r="G15" s="88">
        <v>420</v>
      </c>
      <c r="H15" s="29">
        <v>220</v>
      </c>
      <c r="I15" s="30">
        <v>235</v>
      </c>
      <c r="J15" s="31">
        <v>240</v>
      </c>
      <c r="K15" s="23">
        <f>SUM(H15:J15)</f>
        <v>695</v>
      </c>
      <c r="L15" s="36">
        <f>K15*35.6/60</f>
        <v>412.36666666666667</v>
      </c>
      <c r="M15" s="88">
        <v>410</v>
      </c>
      <c r="N15" s="120">
        <v>230</v>
      </c>
      <c r="O15" s="94">
        <v>220</v>
      </c>
      <c r="P15" s="121">
        <v>220</v>
      </c>
      <c r="Q15" s="26">
        <f>SUM(N15:P15)</f>
        <v>670</v>
      </c>
      <c r="R15" s="37">
        <f>Q15*35.6/60</f>
        <v>397.53333333333336</v>
      </c>
      <c r="S15" s="91">
        <v>400</v>
      </c>
      <c r="T15" s="38">
        <f t="shared" si="4"/>
        <v>2075</v>
      </c>
      <c r="U15" s="39">
        <f>T15*35.6/60</f>
        <v>1231.1666666666667</v>
      </c>
      <c r="V15" s="40">
        <v>1230</v>
      </c>
    </row>
    <row r="16" spans="1:22" ht="14.5" x14ac:dyDescent="0.35">
      <c r="A16" s="35" t="s">
        <v>31</v>
      </c>
      <c r="B16" s="29">
        <v>100</v>
      </c>
      <c r="C16" s="30">
        <v>120</v>
      </c>
      <c r="D16" s="31">
        <v>120</v>
      </c>
      <c r="E16" s="23">
        <f>SUM(B16:D16)</f>
        <v>340</v>
      </c>
      <c r="F16" s="36">
        <f>E16*35.6/60</f>
        <v>201.73333333333332</v>
      </c>
      <c r="G16" s="88">
        <v>200</v>
      </c>
      <c r="H16" s="118">
        <v>200</v>
      </c>
      <c r="I16" s="119">
        <v>210</v>
      </c>
      <c r="J16" s="116">
        <v>220</v>
      </c>
      <c r="K16" s="23">
        <f>SUM(H16:J16)</f>
        <v>630</v>
      </c>
      <c r="L16" s="117">
        <f>K16*35.6/60</f>
        <v>373.8</v>
      </c>
      <c r="M16" s="98">
        <v>375</v>
      </c>
      <c r="N16" s="126">
        <v>225</v>
      </c>
      <c r="O16" s="119">
        <v>230</v>
      </c>
      <c r="P16" s="127">
        <v>230</v>
      </c>
      <c r="Q16" s="125">
        <f>SUM(N16:P16)</f>
        <v>685</v>
      </c>
      <c r="R16" s="128">
        <f>Q16*35.6/60</f>
        <v>406.43333333333334</v>
      </c>
      <c r="S16" s="100">
        <v>405</v>
      </c>
      <c r="T16" s="38">
        <f t="shared" si="4"/>
        <v>1655</v>
      </c>
      <c r="U16" s="39">
        <f>T16*35.6/60</f>
        <v>981.9666666666667</v>
      </c>
      <c r="V16" s="99">
        <v>980</v>
      </c>
    </row>
    <row r="17" spans="1:22" ht="14.5" x14ac:dyDescent="0.35">
      <c r="A17" s="35" t="s">
        <v>32</v>
      </c>
      <c r="B17" s="29">
        <v>80</v>
      </c>
      <c r="C17" s="30">
        <v>80</v>
      </c>
      <c r="D17" s="129">
        <v>85</v>
      </c>
      <c r="E17" s="43">
        <f>SUM(B17:D17)</f>
        <v>245</v>
      </c>
      <c r="F17" s="36">
        <f>E17*35.6/60</f>
        <v>145.36666666666667</v>
      </c>
      <c r="G17" s="98">
        <v>145</v>
      </c>
      <c r="H17" s="118">
        <v>120</v>
      </c>
      <c r="I17" s="119">
        <v>120</v>
      </c>
      <c r="J17" s="119">
        <v>125</v>
      </c>
      <c r="K17" s="23">
        <f>SUM(H17:J17)</f>
        <v>365</v>
      </c>
      <c r="L17" s="117">
        <f>K17*35.6/60</f>
        <v>216.56666666666666</v>
      </c>
      <c r="M17" s="98">
        <v>216</v>
      </c>
      <c r="N17" s="126">
        <v>160</v>
      </c>
      <c r="O17" s="119">
        <v>160</v>
      </c>
      <c r="P17" s="127">
        <v>165</v>
      </c>
      <c r="Q17" s="26">
        <f>SUM(N17:P17)</f>
        <v>485</v>
      </c>
      <c r="R17" s="128">
        <f>Q17*35.6/60</f>
        <v>287.76666666666665</v>
      </c>
      <c r="S17" s="100">
        <v>289</v>
      </c>
      <c r="T17" s="38">
        <f t="shared" si="4"/>
        <v>1095</v>
      </c>
      <c r="U17" s="39">
        <f>T17*35.6/60</f>
        <v>649.70000000000005</v>
      </c>
      <c r="V17" s="99">
        <v>650</v>
      </c>
    </row>
    <row r="18" spans="1:22" ht="14.5" x14ac:dyDescent="0.35">
      <c r="A18" s="35" t="s">
        <v>33</v>
      </c>
      <c r="B18" s="29">
        <v>20</v>
      </c>
      <c r="C18" s="30">
        <v>30</v>
      </c>
      <c r="D18" s="31">
        <v>30</v>
      </c>
      <c r="E18" s="23">
        <f>SUM(B18:D18)</f>
        <v>80</v>
      </c>
      <c r="F18" s="36">
        <f>E18*35.6/60</f>
        <v>47.466666666666669</v>
      </c>
      <c r="G18" s="88">
        <v>47</v>
      </c>
      <c r="H18" s="29">
        <v>30</v>
      </c>
      <c r="I18" s="30">
        <v>40</v>
      </c>
      <c r="J18" s="31">
        <v>40</v>
      </c>
      <c r="K18" s="23">
        <f>SUM(H18:J18)</f>
        <v>110</v>
      </c>
      <c r="L18" s="36">
        <f>K18*35.6/60</f>
        <v>65.266666666666666</v>
      </c>
      <c r="M18" s="88">
        <v>65</v>
      </c>
      <c r="N18" s="29">
        <v>50</v>
      </c>
      <c r="O18" s="30">
        <v>50</v>
      </c>
      <c r="P18" s="31">
        <v>50</v>
      </c>
      <c r="Q18" s="26">
        <f>SUM(N18:P18)</f>
        <v>150</v>
      </c>
      <c r="R18" s="37">
        <f>Q18*35.6/60</f>
        <v>89</v>
      </c>
      <c r="S18" s="91">
        <v>88</v>
      </c>
      <c r="T18" s="38">
        <f t="shared" si="4"/>
        <v>340</v>
      </c>
      <c r="U18" s="39">
        <f>T18*35.6/60</f>
        <v>201.73333333333332</v>
      </c>
      <c r="V18" s="40">
        <v>200</v>
      </c>
    </row>
    <row r="19" spans="1:22" ht="14.5" x14ac:dyDescent="0.35">
      <c r="A19" s="35"/>
      <c r="B19" s="29"/>
      <c r="C19" s="30"/>
      <c r="D19" s="31"/>
      <c r="E19" s="23"/>
      <c r="F19" s="24"/>
      <c r="G19" s="87"/>
      <c r="H19" s="29"/>
      <c r="I19" s="30"/>
      <c r="J19" s="31"/>
      <c r="K19" s="23"/>
      <c r="L19" s="24"/>
      <c r="M19" s="87"/>
      <c r="N19" s="29"/>
      <c r="O19" s="30"/>
      <c r="P19" s="31"/>
      <c r="Q19" s="26"/>
      <c r="R19" s="25"/>
      <c r="S19" s="90"/>
      <c r="T19" s="38"/>
      <c r="U19" s="39"/>
      <c r="V19" s="40"/>
    </row>
    <row r="20" spans="1:22" ht="14.5" x14ac:dyDescent="0.35">
      <c r="A20" s="35" t="s">
        <v>34</v>
      </c>
      <c r="B20" s="29"/>
      <c r="C20" s="30"/>
      <c r="D20" s="31"/>
      <c r="E20" s="23"/>
      <c r="F20" s="24"/>
      <c r="G20" s="87"/>
      <c r="H20" s="29"/>
      <c r="I20" s="30"/>
      <c r="J20" s="42">
        <v>80.400000000000006</v>
      </c>
      <c r="K20" s="43">
        <f>SUM(J20)</f>
        <v>80.400000000000006</v>
      </c>
      <c r="L20" s="36">
        <f>K20*35.6/60</f>
        <v>47.704000000000001</v>
      </c>
      <c r="M20" s="88">
        <v>48</v>
      </c>
      <c r="N20" s="122">
        <v>150</v>
      </c>
      <c r="O20" s="30">
        <v>150</v>
      </c>
      <c r="P20" s="123">
        <v>160</v>
      </c>
      <c r="Q20" s="26">
        <f>SUM(N20:P20)</f>
        <v>460</v>
      </c>
      <c r="R20" s="37">
        <f>Q20*35.6/60</f>
        <v>272.93333333333334</v>
      </c>
      <c r="S20" s="91">
        <v>272</v>
      </c>
      <c r="T20" s="38">
        <f t="shared" si="4"/>
        <v>540.4</v>
      </c>
      <c r="U20" s="39">
        <f>T20*35.6/60</f>
        <v>320.63733333333334</v>
      </c>
      <c r="V20" s="40">
        <v>320</v>
      </c>
    </row>
    <row r="21" spans="1:22" ht="14.5" x14ac:dyDescent="0.35">
      <c r="A21" s="35" t="s">
        <v>35</v>
      </c>
      <c r="B21" s="96"/>
      <c r="C21" s="96"/>
      <c r="D21" s="31"/>
      <c r="E21" s="23">
        <f>SUM(B21:D21)</f>
        <v>0</v>
      </c>
      <c r="F21" s="36">
        <f>E21*35.6/60</f>
        <v>0</v>
      </c>
      <c r="G21" s="88"/>
      <c r="H21" s="29"/>
      <c r="I21" s="30"/>
      <c r="J21" s="30"/>
      <c r="K21" s="43">
        <f>SUM(H21:J21)</f>
        <v>0</v>
      </c>
      <c r="L21" s="36">
        <f>K21*35.6/60</f>
        <v>0</v>
      </c>
      <c r="M21" s="88"/>
      <c r="N21" s="120"/>
      <c r="O21" s="94"/>
      <c r="P21" s="124"/>
      <c r="Q21" s="26">
        <f>SUM(N21:P21)</f>
        <v>0</v>
      </c>
      <c r="R21" s="37">
        <f>Q21*35.6/60</f>
        <v>0</v>
      </c>
      <c r="S21" s="91"/>
      <c r="T21" s="38">
        <f>E21+K21+Q21</f>
        <v>0</v>
      </c>
      <c r="U21" s="44">
        <f>T21*35.6/60</f>
        <v>0</v>
      </c>
      <c r="V21" s="40"/>
    </row>
    <row r="22" spans="1:22" ht="14.5" x14ac:dyDescent="0.35">
      <c r="A22" s="35"/>
      <c r="B22" s="29"/>
      <c r="C22" s="30"/>
      <c r="D22" s="31"/>
      <c r="E22" s="23"/>
      <c r="F22" s="24"/>
      <c r="G22" s="87"/>
      <c r="H22" s="29"/>
      <c r="I22" s="30"/>
      <c r="J22" s="31"/>
      <c r="K22" s="23"/>
      <c r="L22" s="24"/>
      <c r="M22" s="87"/>
      <c r="N22" s="29"/>
      <c r="O22" s="30"/>
      <c r="P22" s="31"/>
      <c r="Q22" s="26"/>
      <c r="R22" s="37">
        <f t="shared" ref="R22:R23" si="6">Q22*35.6/60</f>
        <v>0</v>
      </c>
      <c r="S22" s="90"/>
      <c r="T22" s="26"/>
      <c r="U22" s="45"/>
      <c r="V22" s="40"/>
    </row>
    <row r="23" spans="1:22" ht="15" thickBot="1" x14ac:dyDescent="0.4">
      <c r="A23" s="46" t="s">
        <v>36</v>
      </c>
      <c r="B23" s="47">
        <f>SUM(B7:B21)</f>
        <v>1020</v>
      </c>
      <c r="C23" s="48">
        <f>SUM(C7:C21)</f>
        <v>1065</v>
      </c>
      <c r="D23" s="49">
        <f>SUM(D7:D21)</f>
        <v>1105</v>
      </c>
      <c r="E23" s="50">
        <f>SUM(B23:D23)</f>
        <v>3190</v>
      </c>
      <c r="F23" s="51">
        <f>E23*35.6/60</f>
        <v>1892.7333333333333</v>
      </c>
      <c r="G23" s="101">
        <v>1882</v>
      </c>
      <c r="H23" s="47">
        <f>SUM(H7:H21)</f>
        <v>1275</v>
      </c>
      <c r="I23" s="48">
        <f>SUM(I7:I21)</f>
        <v>1315</v>
      </c>
      <c r="J23" s="49">
        <f>SUM(J7:J21)</f>
        <v>1420.4</v>
      </c>
      <c r="K23" s="50">
        <f>SUM(K7:K22)</f>
        <v>4010.4</v>
      </c>
      <c r="L23" s="51">
        <f>K23*35.6/60</f>
        <v>2379.5040000000004</v>
      </c>
      <c r="M23" s="101">
        <v>2374</v>
      </c>
      <c r="N23" s="47">
        <f>SUM(N7:N21)</f>
        <v>1405</v>
      </c>
      <c r="O23" s="48">
        <f>SUM(O7:O21)</f>
        <v>1515</v>
      </c>
      <c r="P23" s="52">
        <f>SUM(P7:P21)</f>
        <v>1525</v>
      </c>
      <c r="Q23" s="47">
        <f>SUM(Q7:Q22)</f>
        <v>4445</v>
      </c>
      <c r="R23" s="37">
        <f t="shared" si="6"/>
        <v>2637.3666666666668</v>
      </c>
      <c r="S23" s="102">
        <v>2634</v>
      </c>
      <c r="T23" s="53">
        <f>SUM(T7:T22)</f>
        <v>11645.4</v>
      </c>
      <c r="U23" s="54">
        <f>SUM(U7:U22)</f>
        <v>6909.6039999999994</v>
      </c>
      <c r="V23" s="99">
        <f>SUM(V7:V21)</f>
        <v>6890</v>
      </c>
    </row>
    <row r="24" spans="1:22" ht="15" thickBot="1" x14ac:dyDescent="0.4">
      <c r="E24" s="1"/>
      <c r="F24" s="1"/>
      <c r="G24" s="1"/>
      <c r="K24" s="1"/>
      <c r="L24" s="1"/>
      <c r="M24" s="1"/>
      <c r="Q24" s="1"/>
      <c r="R24" s="1"/>
      <c r="S24" s="1"/>
      <c r="T24" s="1"/>
      <c r="V24" s="55"/>
    </row>
    <row r="25" spans="1:22" ht="14.5" x14ac:dyDescent="0.35">
      <c r="A25" s="56"/>
      <c r="B25" t="s">
        <v>37</v>
      </c>
      <c r="E25" s="1"/>
      <c r="F25" s="1"/>
      <c r="G25" s="1"/>
      <c r="K25" s="1"/>
      <c r="L25" s="1"/>
      <c r="M25" s="1"/>
      <c r="Q25" s="1"/>
      <c r="R25" s="1"/>
      <c r="S25" s="1"/>
      <c r="T25" s="1"/>
      <c r="V25" s="55"/>
    </row>
    <row r="26" spans="1:22" ht="14.5" x14ac:dyDescent="0.35">
      <c r="A26" s="57"/>
      <c r="B26" t="s">
        <v>53</v>
      </c>
      <c r="E26" s="1"/>
      <c r="F26" s="1"/>
      <c r="G26" s="1"/>
      <c r="K26" s="1"/>
      <c r="L26" s="1"/>
      <c r="M26" s="1"/>
      <c r="Q26" s="1"/>
      <c r="R26" s="1"/>
      <c r="S26" s="1"/>
      <c r="T26" s="1"/>
      <c r="V26" s="55"/>
    </row>
    <row r="27" spans="1:22" ht="14.5" x14ac:dyDescent="0.35">
      <c r="E27" s="1"/>
      <c r="F27" s="1" t="s">
        <v>38</v>
      </c>
      <c r="G27" s="1"/>
      <c r="K27" s="1"/>
      <c r="L27" s="1"/>
      <c r="M27" s="1"/>
      <c r="Q27" s="1"/>
      <c r="R27" s="1"/>
      <c r="S27" s="1"/>
      <c r="T27" s="1"/>
      <c r="V27" s="55"/>
    </row>
    <row r="28" spans="1:22" ht="19" thickBot="1" x14ac:dyDescent="0.5">
      <c r="A28" s="58" t="s">
        <v>39</v>
      </c>
      <c r="E28" s="1"/>
      <c r="F28" s="1"/>
      <c r="G28" s="1"/>
      <c r="K28" s="1"/>
      <c r="L28" s="1"/>
      <c r="M28" s="1"/>
      <c r="Q28" s="1"/>
      <c r="R28" s="1"/>
      <c r="S28" s="1"/>
      <c r="T28" s="1"/>
      <c r="V28" s="55"/>
    </row>
    <row r="29" spans="1:22" ht="15" thickBot="1" x14ac:dyDescent="0.4">
      <c r="E29" s="2" t="s">
        <v>0</v>
      </c>
      <c r="F29" s="3"/>
      <c r="G29" s="1"/>
      <c r="K29" s="2" t="s">
        <v>1</v>
      </c>
      <c r="L29" s="3"/>
      <c r="M29" s="1"/>
      <c r="Q29" s="2" t="s">
        <v>2</v>
      </c>
      <c r="R29" s="3"/>
      <c r="S29" s="4"/>
      <c r="T29" s="2" t="s">
        <v>3</v>
      </c>
      <c r="U29" s="59"/>
      <c r="V29" s="60"/>
    </row>
    <row r="30" spans="1:22" ht="14.5" x14ac:dyDescent="0.35">
      <c r="A30" s="8"/>
      <c r="B30" s="9" t="s">
        <v>4</v>
      </c>
      <c r="C30" s="10" t="s">
        <v>5</v>
      </c>
      <c r="D30" s="11" t="s">
        <v>6</v>
      </c>
      <c r="E30" s="12" t="s">
        <v>7</v>
      </c>
      <c r="F30" s="13" t="s">
        <v>8</v>
      </c>
      <c r="G30" s="80"/>
      <c r="H30" s="9" t="s">
        <v>10</v>
      </c>
      <c r="I30" s="10" t="s">
        <v>11</v>
      </c>
      <c r="J30" s="11" t="s">
        <v>12</v>
      </c>
      <c r="K30" s="12" t="s">
        <v>7</v>
      </c>
      <c r="L30" s="13" t="s">
        <v>8</v>
      </c>
      <c r="M30" s="80"/>
      <c r="N30" s="9" t="s">
        <v>13</v>
      </c>
      <c r="O30" s="10" t="s">
        <v>14</v>
      </c>
      <c r="P30" s="11" t="s">
        <v>15</v>
      </c>
      <c r="Q30" s="12" t="s">
        <v>7</v>
      </c>
      <c r="R30" s="13" t="s">
        <v>8</v>
      </c>
      <c r="S30" s="85"/>
      <c r="T30" s="61" t="s">
        <v>40</v>
      </c>
      <c r="U30" s="62"/>
      <c r="V30" s="28"/>
    </row>
    <row r="31" spans="1:22" ht="14.5" x14ac:dyDescent="0.35">
      <c r="A31" s="19"/>
      <c r="B31" s="20" t="s">
        <v>18</v>
      </c>
      <c r="C31" s="21" t="s">
        <v>18</v>
      </c>
      <c r="D31" s="22" t="s">
        <v>18</v>
      </c>
      <c r="E31" s="23" t="s">
        <v>18</v>
      </c>
      <c r="F31" s="24" t="s">
        <v>41</v>
      </c>
      <c r="G31" s="81"/>
      <c r="H31" s="20" t="s">
        <v>18</v>
      </c>
      <c r="I31" s="21" t="s">
        <v>18</v>
      </c>
      <c r="J31" s="22" t="s">
        <v>18</v>
      </c>
      <c r="K31" s="23" t="s">
        <v>18</v>
      </c>
      <c r="L31" s="24" t="s">
        <v>19</v>
      </c>
      <c r="M31" s="81"/>
      <c r="N31" s="20" t="s">
        <v>18</v>
      </c>
      <c r="O31" s="21" t="s">
        <v>18</v>
      </c>
      <c r="P31" s="22" t="s">
        <v>18</v>
      </c>
      <c r="Q31" s="23" t="s">
        <v>18</v>
      </c>
      <c r="R31" s="24" t="s">
        <v>19</v>
      </c>
      <c r="S31" s="85"/>
      <c r="T31" s="63" t="s">
        <v>42</v>
      </c>
      <c r="U31" s="64" t="s">
        <v>43</v>
      </c>
      <c r="V31" s="65" t="s">
        <v>44</v>
      </c>
    </row>
    <row r="32" spans="1:22" ht="14.5" x14ac:dyDescent="0.35">
      <c r="A32" s="19" t="s">
        <v>45</v>
      </c>
      <c r="B32" s="29">
        <v>25</v>
      </c>
      <c r="C32" s="30">
        <v>30</v>
      </c>
      <c r="D32" s="30">
        <v>30</v>
      </c>
      <c r="E32" s="66">
        <f>SUM(B32:D32)</f>
        <v>85</v>
      </c>
      <c r="F32" s="36">
        <f>E32*35.6/60</f>
        <v>50.43333333333333</v>
      </c>
      <c r="G32" s="82"/>
      <c r="H32" s="118">
        <v>40</v>
      </c>
      <c r="I32" s="119">
        <v>50</v>
      </c>
      <c r="J32" s="119">
        <v>50</v>
      </c>
      <c r="K32" s="66">
        <f>SUM(H32:J32)</f>
        <v>140</v>
      </c>
      <c r="L32" s="36">
        <f>K32*35.6/60</f>
        <v>83.066666666666663</v>
      </c>
      <c r="M32" s="82"/>
      <c r="N32" s="118">
        <v>50</v>
      </c>
      <c r="O32" s="119">
        <v>50</v>
      </c>
      <c r="P32" s="119">
        <v>50</v>
      </c>
      <c r="Q32" s="66">
        <f>SUM(N32:P32)</f>
        <v>150</v>
      </c>
      <c r="R32" s="36">
        <f>Q32*35.6/60</f>
        <v>89</v>
      </c>
      <c r="S32" s="82"/>
      <c r="T32" s="67"/>
      <c r="U32" s="103">
        <v>83</v>
      </c>
      <c r="V32" s="104">
        <v>89</v>
      </c>
    </row>
    <row r="33" spans="1:22" ht="14.5" x14ac:dyDescent="0.35">
      <c r="A33" s="19" t="s">
        <v>46</v>
      </c>
      <c r="B33" s="29">
        <v>25</v>
      </c>
      <c r="C33" s="30">
        <v>30</v>
      </c>
      <c r="D33" s="31">
        <v>30</v>
      </c>
      <c r="E33" s="23">
        <f>SUM(B33:D33)</f>
        <v>85</v>
      </c>
      <c r="F33" s="36">
        <f t="shared" ref="F33:F35" si="7">E33*35.6/60</f>
        <v>50.43333333333333</v>
      </c>
      <c r="G33" s="82"/>
      <c r="H33" s="118">
        <v>60</v>
      </c>
      <c r="I33" s="119">
        <v>60</v>
      </c>
      <c r="J33" s="116">
        <v>60</v>
      </c>
      <c r="K33" s="23">
        <f>SUM(H33:J33)</f>
        <v>180</v>
      </c>
      <c r="L33" s="36">
        <f t="shared" ref="L33:L35" si="8">K33*35.6/60</f>
        <v>106.8</v>
      </c>
      <c r="M33" s="82"/>
      <c r="N33" s="118">
        <v>60</v>
      </c>
      <c r="O33" s="119">
        <v>70</v>
      </c>
      <c r="P33" s="116">
        <v>70</v>
      </c>
      <c r="Q33" s="23">
        <f>SUM(N33:P33)</f>
        <v>200</v>
      </c>
      <c r="R33" s="36">
        <f t="shared" ref="R33:R35" si="9">Q33*35.6/60</f>
        <v>118.66666666666667</v>
      </c>
      <c r="S33" s="82"/>
      <c r="T33" s="67"/>
      <c r="U33" s="105">
        <v>107</v>
      </c>
      <c r="V33" s="104">
        <v>119</v>
      </c>
    </row>
    <row r="34" spans="1:22" ht="14.5" x14ac:dyDescent="0.35">
      <c r="A34" s="19" t="s">
        <v>47</v>
      </c>
      <c r="B34" s="29">
        <v>25</v>
      </c>
      <c r="C34" s="30">
        <v>30</v>
      </c>
      <c r="D34" s="31">
        <v>30</v>
      </c>
      <c r="E34" s="23">
        <f>SUM(B34:D34)</f>
        <v>85</v>
      </c>
      <c r="F34" s="36">
        <f t="shared" si="7"/>
        <v>50.43333333333333</v>
      </c>
      <c r="G34" s="82"/>
      <c r="H34" s="118">
        <v>50</v>
      </c>
      <c r="I34" s="119">
        <v>50</v>
      </c>
      <c r="J34" s="116">
        <v>50</v>
      </c>
      <c r="K34" s="23">
        <f>SUM(H34:J34)</f>
        <v>150</v>
      </c>
      <c r="L34" s="36">
        <f t="shared" si="8"/>
        <v>89</v>
      </c>
      <c r="M34" s="82"/>
      <c r="N34" s="118">
        <v>55</v>
      </c>
      <c r="O34" s="119">
        <v>50</v>
      </c>
      <c r="P34" s="116">
        <v>50</v>
      </c>
      <c r="Q34" s="23">
        <f>SUM(N34:P34)</f>
        <v>155</v>
      </c>
      <c r="R34" s="36">
        <f t="shared" si="9"/>
        <v>91.966666666666669</v>
      </c>
      <c r="S34" s="82"/>
      <c r="T34" s="67"/>
      <c r="U34" s="105">
        <v>89</v>
      </c>
      <c r="V34" s="104">
        <v>92</v>
      </c>
    </row>
    <row r="35" spans="1:22" ht="14.5" x14ac:dyDescent="0.35">
      <c r="A35" s="19" t="s">
        <v>48</v>
      </c>
      <c r="B35" s="29">
        <v>25</v>
      </c>
      <c r="C35" s="30">
        <v>30</v>
      </c>
      <c r="D35" s="31">
        <v>30</v>
      </c>
      <c r="E35" s="23">
        <f>SUM(B35:D35)</f>
        <v>85</v>
      </c>
      <c r="F35" s="36">
        <f t="shared" si="7"/>
        <v>50.43333333333333</v>
      </c>
      <c r="G35" s="82"/>
      <c r="H35" s="118">
        <v>50</v>
      </c>
      <c r="I35" s="119">
        <v>50</v>
      </c>
      <c r="J35" s="116">
        <v>60</v>
      </c>
      <c r="K35" s="23">
        <f>SUM(H35:J35)</f>
        <v>160</v>
      </c>
      <c r="L35" s="36">
        <f t="shared" si="8"/>
        <v>94.933333333333337</v>
      </c>
      <c r="M35" s="82"/>
      <c r="N35" s="118">
        <v>60</v>
      </c>
      <c r="O35" s="119">
        <v>60</v>
      </c>
      <c r="P35" s="116">
        <v>60</v>
      </c>
      <c r="Q35" s="23">
        <f>SUM(N35:P35)</f>
        <v>180</v>
      </c>
      <c r="R35" s="36">
        <f t="shared" si="9"/>
        <v>106.8</v>
      </c>
      <c r="S35" s="82"/>
      <c r="T35" s="67"/>
      <c r="U35" s="105">
        <v>95</v>
      </c>
      <c r="V35" s="104">
        <v>107</v>
      </c>
    </row>
    <row r="36" spans="1:22" ht="14.5" x14ac:dyDescent="0.35">
      <c r="A36" s="68" t="s">
        <v>31</v>
      </c>
      <c r="B36" s="69">
        <f>SUM(B32:B35)</f>
        <v>100</v>
      </c>
      <c r="C36" s="70">
        <f t="shared" ref="C36:R36" si="10">SUM(C32:C35)</f>
        <v>120</v>
      </c>
      <c r="D36" s="70">
        <f t="shared" si="10"/>
        <v>120</v>
      </c>
      <c r="E36" s="23">
        <f t="shared" si="10"/>
        <v>340</v>
      </c>
      <c r="F36" s="71">
        <f t="shared" si="10"/>
        <v>201.73333333333332</v>
      </c>
      <c r="G36" s="83"/>
      <c r="H36" s="130">
        <f t="shared" si="10"/>
        <v>200</v>
      </c>
      <c r="I36" s="131">
        <f t="shared" si="10"/>
        <v>210</v>
      </c>
      <c r="J36" s="132">
        <f t="shared" si="10"/>
        <v>220</v>
      </c>
      <c r="K36" s="23">
        <f t="shared" si="10"/>
        <v>630</v>
      </c>
      <c r="L36" s="71">
        <f t="shared" si="10"/>
        <v>373.8</v>
      </c>
      <c r="M36" s="83"/>
      <c r="N36" s="130">
        <f t="shared" si="10"/>
        <v>225</v>
      </c>
      <c r="O36" s="131">
        <f t="shared" si="10"/>
        <v>230</v>
      </c>
      <c r="P36" s="132">
        <f t="shared" si="10"/>
        <v>230</v>
      </c>
      <c r="Q36" s="23">
        <f t="shared" si="10"/>
        <v>685</v>
      </c>
      <c r="R36" s="71">
        <f t="shared" si="10"/>
        <v>406.43333333333334</v>
      </c>
      <c r="S36" s="83"/>
      <c r="T36" s="67">
        <v>200</v>
      </c>
      <c r="U36" s="105">
        <v>375</v>
      </c>
      <c r="V36" s="106">
        <v>405</v>
      </c>
    </row>
    <row r="37" spans="1:22" ht="13" x14ac:dyDescent="0.3">
      <c r="A37" s="72"/>
      <c r="B37" s="73"/>
      <c r="E37" s="73"/>
      <c r="F37" s="72"/>
      <c r="G37" s="73"/>
      <c r="H37" s="73"/>
      <c r="K37" s="73"/>
      <c r="L37" s="72"/>
      <c r="M37" s="73"/>
      <c r="N37" s="73"/>
      <c r="Q37" s="73"/>
      <c r="R37" s="72"/>
      <c r="S37" s="73"/>
      <c r="T37" s="113"/>
      <c r="U37" s="111"/>
      <c r="V37" s="112"/>
    </row>
    <row r="38" spans="1:22" ht="14.5" x14ac:dyDescent="0.35">
      <c r="A38" s="19" t="s">
        <v>49</v>
      </c>
      <c r="B38" s="29">
        <v>20</v>
      </c>
      <c r="C38" s="30">
        <v>30</v>
      </c>
      <c r="D38" s="129">
        <v>35</v>
      </c>
      <c r="E38" s="141">
        <f>SUM(B38:D38)</f>
        <v>85</v>
      </c>
      <c r="F38" s="36">
        <f t="shared" ref="F38:F40" si="11">E38*35.6/60</f>
        <v>50.43333333333333</v>
      </c>
      <c r="G38" s="82"/>
      <c r="H38" s="118">
        <v>40</v>
      </c>
      <c r="I38" s="119">
        <v>40</v>
      </c>
      <c r="J38" s="116">
        <v>45</v>
      </c>
      <c r="K38" s="23">
        <f>SUM(H38:J38)</f>
        <v>125</v>
      </c>
      <c r="L38" s="36">
        <f t="shared" ref="L38:L40" si="12">K38*35.6/60</f>
        <v>74.166666666666671</v>
      </c>
      <c r="M38" s="82"/>
      <c r="N38" s="118">
        <v>60</v>
      </c>
      <c r="O38" s="119">
        <v>60</v>
      </c>
      <c r="P38" s="116">
        <v>65</v>
      </c>
      <c r="Q38" s="23">
        <f>SUM(N38:P38)</f>
        <v>185</v>
      </c>
      <c r="R38" s="36">
        <f t="shared" ref="R38:R40" si="13">Q38*35.6/60</f>
        <v>109.76666666666667</v>
      </c>
      <c r="S38" s="82"/>
      <c r="T38" s="67"/>
      <c r="U38" s="105">
        <v>74</v>
      </c>
      <c r="V38" s="104">
        <v>80</v>
      </c>
    </row>
    <row r="39" spans="1:22" ht="14.5" x14ac:dyDescent="0.35">
      <c r="A39" s="19" t="s">
        <v>50</v>
      </c>
      <c r="B39" s="29">
        <v>20</v>
      </c>
      <c r="C39" s="30">
        <v>30</v>
      </c>
      <c r="D39" s="31">
        <v>30</v>
      </c>
      <c r="E39" s="23">
        <f>SUM(B39:D39)</f>
        <v>80</v>
      </c>
      <c r="F39" s="36">
        <f t="shared" si="11"/>
        <v>47.466666666666669</v>
      </c>
      <c r="G39" s="82"/>
      <c r="H39" s="118">
        <v>40</v>
      </c>
      <c r="I39" s="119">
        <v>40</v>
      </c>
      <c r="J39" s="116">
        <v>40</v>
      </c>
      <c r="K39" s="23">
        <f>SUM(H39:J39)</f>
        <v>120</v>
      </c>
      <c r="L39" s="36">
        <f t="shared" si="12"/>
        <v>71.2</v>
      </c>
      <c r="M39" s="82"/>
      <c r="N39" s="29">
        <v>50</v>
      </c>
      <c r="O39" s="30">
        <v>50</v>
      </c>
      <c r="P39" s="31">
        <v>50</v>
      </c>
      <c r="Q39" s="23">
        <f>SUM(N39:P39)</f>
        <v>150</v>
      </c>
      <c r="R39" s="36">
        <f t="shared" si="13"/>
        <v>89</v>
      </c>
      <c r="S39" s="82"/>
      <c r="T39" s="67"/>
      <c r="U39" s="105">
        <v>71</v>
      </c>
      <c r="V39" s="104">
        <v>80</v>
      </c>
    </row>
    <row r="40" spans="1:22" ht="14.5" x14ac:dyDescent="0.35">
      <c r="A40" s="19" t="s">
        <v>51</v>
      </c>
      <c r="B40" s="29">
        <v>20</v>
      </c>
      <c r="C40" s="30">
        <v>30</v>
      </c>
      <c r="D40" s="31">
        <v>30</v>
      </c>
      <c r="E40" s="23">
        <f>SUM(B40:D40)</f>
        <v>80</v>
      </c>
      <c r="F40" s="36">
        <f t="shared" si="11"/>
        <v>47.466666666666669</v>
      </c>
      <c r="G40" s="82"/>
      <c r="H40" s="118">
        <v>40</v>
      </c>
      <c r="I40" s="119">
        <v>40</v>
      </c>
      <c r="J40" s="116">
        <v>40</v>
      </c>
      <c r="K40" s="23">
        <f>SUM(H40:J40)</f>
        <v>120</v>
      </c>
      <c r="L40" s="36">
        <f t="shared" si="12"/>
        <v>71.2</v>
      </c>
      <c r="M40" s="82"/>
      <c r="N40" s="29">
        <v>50</v>
      </c>
      <c r="O40" s="30">
        <v>50</v>
      </c>
      <c r="P40" s="31">
        <v>50</v>
      </c>
      <c r="Q40" s="23">
        <f>SUM(N40:P40)</f>
        <v>150</v>
      </c>
      <c r="R40" s="36">
        <f t="shared" si="13"/>
        <v>89</v>
      </c>
      <c r="S40" s="82"/>
      <c r="T40" s="67"/>
      <c r="U40" s="105">
        <v>71</v>
      </c>
      <c r="V40" s="104">
        <v>80</v>
      </c>
    </row>
    <row r="41" spans="1:22" ht="15" thickBot="1" x14ac:dyDescent="0.4">
      <c r="A41" s="74" t="s">
        <v>32</v>
      </c>
      <c r="B41" s="75">
        <f t="shared" ref="B41:P41" si="14">SUM(B38:B40)</f>
        <v>60</v>
      </c>
      <c r="C41" s="76">
        <f t="shared" si="14"/>
        <v>90</v>
      </c>
      <c r="D41" s="77">
        <f t="shared" si="14"/>
        <v>95</v>
      </c>
      <c r="E41" s="140">
        <f>SUM(E38:E40)</f>
        <v>245</v>
      </c>
      <c r="F41" s="78">
        <f>SUM(F38:F40)</f>
        <v>145.36666666666667</v>
      </c>
      <c r="G41" s="84"/>
      <c r="H41" s="137">
        <f t="shared" si="14"/>
        <v>120</v>
      </c>
      <c r="I41" s="138">
        <f t="shared" si="14"/>
        <v>120</v>
      </c>
      <c r="J41" s="139">
        <f t="shared" si="14"/>
        <v>125</v>
      </c>
      <c r="K41" s="79">
        <f t="shared" si="14"/>
        <v>365</v>
      </c>
      <c r="L41" s="78">
        <f t="shared" si="14"/>
        <v>216.56666666666666</v>
      </c>
      <c r="M41" s="84"/>
      <c r="N41" s="133">
        <f t="shared" si="14"/>
        <v>160</v>
      </c>
      <c r="O41" s="134">
        <f t="shared" si="14"/>
        <v>160</v>
      </c>
      <c r="P41" s="134">
        <f t="shared" si="14"/>
        <v>165</v>
      </c>
      <c r="Q41" s="79">
        <f>SUM(Q38:Q40)</f>
        <v>485</v>
      </c>
      <c r="R41" s="78">
        <f>SUM(R38:R40)</f>
        <v>287.76666666666665</v>
      </c>
      <c r="S41" s="84"/>
      <c r="T41" s="107">
        <v>145</v>
      </c>
      <c r="U41" s="108">
        <v>216</v>
      </c>
      <c r="V41" s="109">
        <v>289</v>
      </c>
    </row>
    <row r="42" spans="1:22" ht="13.5" thickBot="1" x14ac:dyDescent="0.35">
      <c r="A42" s="110"/>
      <c r="T42" s="114"/>
      <c r="U42" s="135"/>
      <c r="V42" s="136"/>
    </row>
    <row r="43" spans="1:22" x14ac:dyDescent="0.25">
      <c r="A43" s="56"/>
      <c r="B43" t="s">
        <v>37</v>
      </c>
      <c r="F43" s="41"/>
      <c r="G43" s="41"/>
    </row>
    <row r="44" spans="1:22" x14ac:dyDescent="0.25">
      <c r="A44" s="5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D77A-F7EF-421E-9900-7B3565D68B82}">
  <sheetPr>
    <tabColor theme="8" tint="0.59999389629810485"/>
  </sheetPr>
  <dimension ref="A1:W33"/>
  <sheetViews>
    <sheetView workbookViewId="0">
      <selection sqref="A1:XFD1048576"/>
    </sheetView>
  </sheetViews>
  <sheetFormatPr defaultRowHeight="12.5" x14ac:dyDescent="0.25"/>
  <cols>
    <col min="1" max="1" width="15.36328125" bestFit="1" customWidth="1"/>
    <col min="2" max="3" width="6.08984375" bestFit="1" customWidth="1"/>
    <col min="4" max="4" width="6.08984375" customWidth="1"/>
    <col min="5" max="5" width="6.08984375" bestFit="1" customWidth="1"/>
    <col min="6" max="6" width="7.08984375" bestFit="1" customWidth="1"/>
    <col min="7" max="7" width="15.54296875" bestFit="1" customWidth="1"/>
    <col min="8" max="11" width="6.08984375" bestFit="1" customWidth="1"/>
    <col min="12" max="12" width="7.08984375" bestFit="1" customWidth="1"/>
    <col min="13" max="13" width="15.54296875" bestFit="1" customWidth="1"/>
    <col min="14" max="17" width="6.08984375" bestFit="1" customWidth="1"/>
    <col min="18" max="18" width="7.08984375" bestFit="1" customWidth="1"/>
    <col min="19" max="19" width="15.54296875" bestFit="1" customWidth="1"/>
    <col min="20" max="20" width="3.453125" customWidth="1"/>
    <col min="21" max="21" width="7.81640625" customWidth="1"/>
    <col min="22" max="22" width="6.36328125" bestFit="1" customWidth="1"/>
    <col min="23" max="23" width="15.54296875" bestFit="1" customWidth="1"/>
  </cols>
  <sheetData>
    <row r="1" spans="1:23" ht="37.75" customHeight="1" thickBot="1" x14ac:dyDescent="0.3">
      <c r="A1" s="317" t="s">
        <v>66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3" ht="19" thickBot="1" x14ac:dyDescent="0.5">
      <c r="A2" s="318"/>
      <c r="B2" s="319"/>
      <c r="C2" s="319"/>
      <c r="D2" s="320"/>
      <c r="E2" s="300" t="s">
        <v>56</v>
      </c>
      <c r="F2" s="301"/>
      <c r="G2" s="302"/>
      <c r="H2" s="318"/>
      <c r="I2" s="319"/>
      <c r="J2" s="320"/>
      <c r="K2" s="300" t="s">
        <v>57</v>
      </c>
      <c r="L2" s="301"/>
      <c r="M2" s="302"/>
      <c r="N2" s="318"/>
      <c r="O2" s="319"/>
      <c r="P2" s="320"/>
      <c r="Q2" s="300" t="s">
        <v>60</v>
      </c>
      <c r="R2" s="301"/>
      <c r="S2" s="302"/>
      <c r="T2" s="321"/>
      <c r="U2" s="324" t="s">
        <v>61</v>
      </c>
      <c r="V2" s="325"/>
      <c r="W2" s="326"/>
    </row>
    <row r="3" spans="1:23" ht="15" thickBot="1" x14ac:dyDescent="0.4">
      <c r="A3" s="308"/>
      <c r="B3" s="309"/>
      <c r="C3" s="309"/>
      <c r="D3" s="310"/>
      <c r="E3" s="303" t="s">
        <v>62</v>
      </c>
      <c r="F3" s="304"/>
      <c r="G3" s="184" t="s">
        <v>65</v>
      </c>
      <c r="H3" s="308"/>
      <c r="I3" s="309"/>
      <c r="J3" s="310"/>
      <c r="K3" s="303" t="s">
        <v>62</v>
      </c>
      <c r="L3" s="304"/>
      <c r="M3" s="184" t="s">
        <v>65</v>
      </c>
      <c r="N3" s="308"/>
      <c r="O3" s="309"/>
      <c r="P3" s="310"/>
      <c r="Q3" s="303" t="s">
        <v>62</v>
      </c>
      <c r="R3" s="304"/>
      <c r="S3" s="184" t="s">
        <v>65</v>
      </c>
      <c r="T3" s="322"/>
      <c r="U3" s="303" t="s">
        <v>62</v>
      </c>
      <c r="V3" s="304"/>
      <c r="W3" s="184" t="s">
        <v>65</v>
      </c>
    </row>
    <row r="4" spans="1:23" ht="14.5" x14ac:dyDescent="0.35">
      <c r="A4" s="8"/>
      <c r="B4" s="162" t="s">
        <v>4</v>
      </c>
      <c r="C4" s="163" t="s">
        <v>5</v>
      </c>
      <c r="D4" s="175" t="s">
        <v>6</v>
      </c>
      <c r="E4" s="148" t="s">
        <v>8</v>
      </c>
      <c r="F4" s="179" t="s">
        <v>8</v>
      </c>
      <c r="G4" s="182" t="s">
        <v>55</v>
      </c>
      <c r="H4" s="162" t="s">
        <v>10</v>
      </c>
      <c r="I4" s="163" t="s">
        <v>11</v>
      </c>
      <c r="J4" s="164" t="s">
        <v>12</v>
      </c>
      <c r="K4" s="148" t="s">
        <v>8</v>
      </c>
      <c r="L4" s="179" t="s">
        <v>8</v>
      </c>
      <c r="M4" s="182" t="s">
        <v>55</v>
      </c>
      <c r="N4" s="162" t="s">
        <v>13</v>
      </c>
      <c r="O4" s="163" t="s">
        <v>14</v>
      </c>
      <c r="P4" s="175" t="s">
        <v>15</v>
      </c>
      <c r="Q4" s="148" t="s">
        <v>8</v>
      </c>
      <c r="R4" s="179" t="s">
        <v>16</v>
      </c>
      <c r="S4" s="236" t="s">
        <v>9</v>
      </c>
      <c r="T4" s="322"/>
      <c r="U4" s="148" t="s">
        <v>8</v>
      </c>
      <c r="V4" s="242" t="s">
        <v>8</v>
      </c>
      <c r="W4" s="285" t="s">
        <v>17</v>
      </c>
    </row>
    <row r="5" spans="1:23" ht="15" thickBot="1" x14ac:dyDescent="0.4">
      <c r="A5" s="19"/>
      <c r="B5" s="176" t="s">
        <v>18</v>
      </c>
      <c r="C5" s="177" t="s">
        <v>18</v>
      </c>
      <c r="D5" s="178" t="s">
        <v>18</v>
      </c>
      <c r="E5" s="180" t="s">
        <v>18</v>
      </c>
      <c r="F5" s="181" t="s">
        <v>58</v>
      </c>
      <c r="G5" s="183" t="s">
        <v>58</v>
      </c>
      <c r="H5" s="176" t="s">
        <v>18</v>
      </c>
      <c r="I5" s="177" t="s">
        <v>18</v>
      </c>
      <c r="J5" s="212" t="s">
        <v>18</v>
      </c>
      <c r="K5" s="180" t="s">
        <v>18</v>
      </c>
      <c r="L5" s="181" t="s">
        <v>58</v>
      </c>
      <c r="M5" s="213" t="s">
        <v>59</v>
      </c>
      <c r="N5" s="176" t="s">
        <v>18</v>
      </c>
      <c r="O5" s="177" t="s">
        <v>18</v>
      </c>
      <c r="P5" s="178" t="s">
        <v>18</v>
      </c>
      <c r="Q5" s="180" t="s">
        <v>18</v>
      </c>
      <c r="R5" s="181" t="s">
        <v>58</v>
      </c>
      <c r="S5" s="183" t="s">
        <v>58</v>
      </c>
      <c r="T5" s="322"/>
      <c r="U5" s="149" t="s">
        <v>18</v>
      </c>
      <c r="V5" s="243" t="s">
        <v>22</v>
      </c>
      <c r="W5" s="172" t="s">
        <v>54</v>
      </c>
    </row>
    <row r="6" spans="1:23" ht="14.5" x14ac:dyDescent="0.35">
      <c r="A6" s="35" t="s">
        <v>23</v>
      </c>
      <c r="B6" s="165">
        <v>30</v>
      </c>
      <c r="C6" s="166">
        <v>40</v>
      </c>
      <c r="D6" s="167">
        <v>40</v>
      </c>
      <c r="E6" s="146">
        <f>SUM(B6:D6)</f>
        <v>110</v>
      </c>
      <c r="F6" s="170">
        <f>E6*35.6/60</f>
        <v>65.266666666666666</v>
      </c>
      <c r="G6" s="173">
        <v>60</v>
      </c>
      <c r="H6" s="206">
        <v>45</v>
      </c>
      <c r="I6" s="207">
        <v>45</v>
      </c>
      <c r="J6" s="208">
        <v>45</v>
      </c>
      <c r="K6" s="209">
        <f>SUM(H6:J6)</f>
        <v>135</v>
      </c>
      <c r="L6" s="210">
        <f t="shared" ref="L6:L11" si="0">K6*35.6/60</f>
        <v>80.099999999999994</v>
      </c>
      <c r="M6" s="211">
        <v>80</v>
      </c>
      <c r="N6" s="206">
        <v>50</v>
      </c>
      <c r="O6" s="207">
        <v>60</v>
      </c>
      <c r="P6" s="208">
        <v>60</v>
      </c>
      <c r="Q6" s="209">
        <f t="shared" ref="Q6:Q11" si="1">SUM(N6:P6)</f>
        <v>170</v>
      </c>
      <c r="R6" s="233">
        <f t="shared" ref="R6:R11" si="2">Q6*35.6/60</f>
        <v>100.86666666666666</v>
      </c>
      <c r="S6" s="237">
        <v>100</v>
      </c>
      <c r="T6" s="322"/>
      <c r="U6" s="158">
        <f>E6+K6+Q6</f>
        <v>415</v>
      </c>
      <c r="V6" s="244">
        <f>U6*35.6/60</f>
        <v>246.23333333333332</v>
      </c>
      <c r="W6" s="286">
        <v>240</v>
      </c>
    </row>
    <row r="7" spans="1:23" ht="14.5" x14ac:dyDescent="0.35">
      <c r="A7" s="35" t="s">
        <v>24</v>
      </c>
      <c r="B7" s="165"/>
      <c r="C7" s="166"/>
      <c r="D7" s="167"/>
      <c r="E7" s="146"/>
      <c r="F7" s="171"/>
      <c r="G7" s="174"/>
      <c r="H7" s="165"/>
      <c r="I7" s="166"/>
      <c r="J7" s="167">
        <v>70</v>
      </c>
      <c r="K7" s="157">
        <v>70</v>
      </c>
      <c r="L7" s="170">
        <f t="shared" si="0"/>
        <v>41.533333333333331</v>
      </c>
      <c r="M7" s="173">
        <v>40</v>
      </c>
      <c r="N7" s="165"/>
      <c r="O7" s="166">
        <v>90</v>
      </c>
      <c r="P7" s="167">
        <v>65</v>
      </c>
      <c r="Q7" s="157">
        <f t="shared" si="1"/>
        <v>155</v>
      </c>
      <c r="R7" s="234">
        <f t="shared" si="2"/>
        <v>91.966666666666669</v>
      </c>
      <c r="S7" s="238">
        <v>90</v>
      </c>
      <c r="T7" s="322"/>
      <c r="U7" s="158">
        <f>E7+K7+Q7</f>
        <v>225</v>
      </c>
      <c r="V7" s="244">
        <f t="shared" ref="V7:V11" si="3">U7*35.6/60</f>
        <v>133.5</v>
      </c>
      <c r="W7" s="286">
        <v>130</v>
      </c>
    </row>
    <row r="8" spans="1:23" ht="14.5" x14ac:dyDescent="0.35">
      <c r="A8" s="35" t="s">
        <v>25</v>
      </c>
      <c r="B8" s="165">
        <v>80</v>
      </c>
      <c r="C8" s="166">
        <v>80</v>
      </c>
      <c r="D8" s="167">
        <v>80</v>
      </c>
      <c r="E8" s="146">
        <f>SUM(B8:D8)</f>
        <v>240</v>
      </c>
      <c r="F8" s="170">
        <f t="shared" ref="F8:F16" si="4">E8*35.6/60</f>
        <v>142.4</v>
      </c>
      <c r="G8" s="173">
        <v>140</v>
      </c>
      <c r="H8" s="165">
        <v>100</v>
      </c>
      <c r="I8" s="166">
        <v>100</v>
      </c>
      <c r="J8" s="167">
        <v>110</v>
      </c>
      <c r="K8" s="157">
        <f t="shared" ref="K8:K16" si="5">SUM(H8:J8)</f>
        <v>310</v>
      </c>
      <c r="L8" s="170">
        <f>K8*35.6/60</f>
        <v>183.93333333333334</v>
      </c>
      <c r="M8" s="173">
        <v>180</v>
      </c>
      <c r="N8" s="165">
        <v>160</v>
      </c>
      <c r="O8" s="166">
        <v>160</v>
      </c>
      <c r="P8" s="167">
        <v>160</v>
      </c>
      <c r="Q8" s="157">
        <f t="shared" si="1"/>
        <v>480</v>
      </c>
      <c r="R8" s="234">
        <f>Q8*35.6/60</f>
        <v>284.8</v>
      </c>
      <c r="S8" s="238">
        <v>280</v>
      </c>
      <c r="T8" s="322"/>
      <c r="U8" s="158">
        <f t="shared" ref="U8:U17" si="6">E8+K8+Q8</f>
        <v>1030</v>
      </c>
      <c r="V8" s="244">
        <f t="shared" si="3"/>
        <v>611.13333333333333</v>
      </c>
      <c r="W8" s="286">
        <v>600</v>
      </c>
    </row>
    <row r="9" spans="1:23" ht="14.5" x14ac:dyDescent="0.35">
      <c r="A9" s="35" t="s">
        <v>26</v>
      </c>
      <c r="B9" s="165">
        <v>40</v>
      </c>
      <c r="C9" s="166">
        <v>40</v>
      </c>
      <c r="D9" s="167">
        <v>55</v>
      </c>
      <c r="E9" s="146">
        <f>SUM(B9:D9)</f>
        <v>135</v>
      </c>
      <c r="F9" s="170">
        <f t="shared" si="4"/>
        <v>80.099999999999994</v>
      </c>
      <c r="G9" s="173">
        <v>80</v>
      </c>
      <c r="H9" s="165">
        <v>40</v>
      </c>
      <c r="I9" s="166">
        <v>45</v>
      </c>
      <c r="J9" s="167">
        <v>50</v>
      </c>
      <c r="K9" s="157">
        <f t="shared" si="5"/>
        <v>135</v>
      </c>
      <c r="L9" s="170">
        <f t="shared" si="0"/>
        <v>80.099999999999994</v>
      </c>
      <c r="M9" s="173">
        <v>80</v>
      </c>
      <c r="N9" s="165">
        <v>40</v>
      </c>
      <c r="O9" s="166">
        <v>45</v>
      </c>
      <c r="P9" s="167">
        <v>50</v>
      </c>
      <c r="Q9" s="157">
        <f t="shared" si="1"/>
        <v>135</v>
      </c>
      <c r="R9" s="234">
        <f t="shared" si="2"/>
        <v>80.099999999999994</v>
      </c>
      <c r="S9" s="238">
        <v>80</v>
      </c>
      <c r="T9" s="322"/>
      <c r="U9" s="158">
        <f t="shared" si="6"/>
        <v>405</v>
      </c>
      <c r="V9" s="244">
        <f t="shared" si="3"/>
        <v>240.3</v>
      </c>
      <c r="W9" s="286">
        <v>240</v>
      </c>
    </row>
    <row r="10" spans="1:23" ht="14.5" x14ac:dyDescent="0.35">
      <c r="A10" s="35" t="s">
        <v>27</v>
      </c>
      <c r="B10" s="165"/>
      <c r="C10" s="166">
        <v>40</v>
      </c>
      <c r="D10" s="167">
        <v>45</v>
      </c>
      <c r="E10" s="146">
        <f>SUM(B10:D10)</f>
        <v>85</v>
      </c>
      <c r="F10" s="170">
        <f t="shared" si="4"/>
        <v>50.43333333333333</v>
      </c>
      <c r="G10" s="173">
        <v>50</v>
      </c>
      <c r="H10" s="165">
        <v>80</v>
      </c>
      <c r="I10" s="166">
        <v>80</v>
      </c>
      <c r="J10" s="167">
        <v>80</v>
      </c>
      <c r="K10" s="157">
        <f t="shared" si="5"/>
        <v>240</v>
      </c>
      <c r="L10" s="170">
        <f t="shared" si="0"/>
        <v>142.4</v>
      </c>
      <c r="M10" s="173">
        <v>140</v>
      </c>
      <c r="N10" s="165">
        <v>80</v>
      </c>
      <c r="O10" s="166">
        <v>80</v>
      </c>
      <c r="P10" s="167">
        <v>80</v>
      </c>
      <c r="Q10" s="157">
        <f t="shared" si="1"/>
        <v>240</v>
      </c>
      <c r="R10" s="234">
        <f t="shared" si="2"/>
        <v>142.4</v>
      </c>
      <c r="S10" s="238">
        <v>140</v>
      </c>
      <c r="T10" s="322"/>
      <c r="U10" s="158">
        <f>E10+K10+Q10</f>
        <v>565</v>
      </c>
      <c r="V10" s="244">
        <f t="shared" si="3"/>
        <v>335.23333333333335</v>
      </c>
      <c r="W10" s="286">
        <v>330</v>
      </c>
    </row>
    <row r="11" spans="1:23" ht="14.5" x14ac:dyDescent="0.35">
      <c r="A11" s="35" t="s">
        <v>28</v>
      </c>
      <c r="B11" s="165">
        <v>30</v>
      </c>
      <c r="C11" s="166">
        <v>35</v>
      </c>
      <c r="D11" s="167">
        <v>40</v>
      </c>
      <c r="E11" s="146">
        <f>SUM(B11:D11)</f>
        <v>105</v>
      </c>
      <c r="F11" s="170">
        <f t="shared" si="4"/>
        <v>62.3</v>
      </c>
      <c r="G11" s="173">
        <v>60</v>
      </c>
      <c r="H11" s="165">
        <v>120</v>
      </c>
      <c r="I11" s="166">
        <v>120</v>
      </c>
      <c r="J11" s="167">
        <v>130</v>
      </c>
      <c r="K11" s="157">
        <f t="shared" si="5"/>
        <v>370</v>
      </c>
      <c r="L11" s="170">
        <f t="shared" si="0"/>
        <v>219.53333333333333</v>
      </c>
      <c r="M11" s="173">
        <v>220</v>
      </c>
      <c r="N11" s="165">
        <v>110</v>
      </c>
      <c r="O11" s="166">
        <v>110</v>
      </c>
      <c r="P11" s="167">
        <v>120</v>
      </c>
      <c r="Q11" s="157">
        <f t="shared" si="1"/>
        <v>340</v>
      </c>
      <c r="R11" s="234">
        <f t="shared" si="2"/>
        <v>201.73333333333332</v>
      </c>
      <c r="S11" s="238">
        <v>200</v>
      </c>
      <c r="T11" s="322"/>
      <c r="U11" s="158">
        <f t="shared" si="6"/>
        <v>815</v>
      </c>
      <c r="V11" s="244">
        <f t="shared" si="3"/>
        <v>483.56666666666666</v>
      </c>
      <c r="W11" s="286">
        <v>480</v>
      </c>
    </row>
    <row r="12" spans="1:23" ht="14.5" x14ac:dyDescent="0.35">
      <c r="A12" s="35" t="s">
        <v>29</v>
      </c>
      <c r="B12" s="165">
        <v>410</v>
      </c>
      <c r="C12" s="166">
        <v>370</v>
      </c>
      <c r="D12" s="167">
        <v>370</v>
      </c>
      <c r="E12" s="146">
        <f>SUM(B12:D12)</f>
        <v>1150</v>
      </c>
      <c r="F12" s="170">
        <f t="shared" si="4"/>
        <v>682.33333333333337</v>
      </c>
      <c r="G12" s="173">
        <v>680</v>
      </c>
      <c r="H12" s="165">
        <v>320</v>
      </c>
      <c r="I12" s="166">
        <v>320</v>
      </c>
      <c r="J12" s="167">
        <v>240</v>
      </c>
      <c r="K12" s="157">
        <f t="shared" si="5"/>
        <v>880</v>
      </c>
      <c r="L12" s="170">
        <f t="shared" ref="L12:L18" si="7">K12*35.6/60</f>
        <v>522.13333333333333</v>
      </c>
      <c r="M12" s="173">
        <v>520</v>
      </c>
      <c r="N12" s="165">
        <v>160</v>
      </c>
      <c r="O12" s="166">
        <v>160</v>
      </c>
      <c r="P12" s="167">
        <v>170</v>
      </c>
      <c r="Q12" s="157">
        <f t="shared" ref="Q12:Q17" si="8">SUM(N12:P12)</f>
        <v>490</v>
      </c>
      <c r="R12" s="234">
        <f t="shared" ref="R12:R17" si="9">Q12*35.6/60</f>
        <v>290.73333333333335</v>
      </c>
      <c r="S12" s="238">
        <v>290</v>
      </c>
      <c r="T12" s="322"/>
      <c r="U12" s="158">
        <f t="shared" si="6"/>
        <v>2520</v>
      </c>
      <c r="V12" s="244">
        <f t="shared" ref="V12:V17" si="10">U12*35.6/60</f>
        <v>1495.2</v>
      </c>
      <c r="W12" s="286">
        <v>1490</v>
      </c>
    </row>
    <row r="13" spans="1:23" ht="14.5" x14ac:dyDescent="0.35">
      <c r="A13" s="35" t="s">
        <v>30</v>
      </c>
      <c r="B13" s="165">
        <v>230</v>
      </c>
      <c r="C13" s="166">
        <v>240</v>
      </c>
      <c r="D13" s="167">
        <v>240</v>
      </c>
      <c r="E13" s="146">
        <f t="shared" ref="E13" si="11">SUM(B13:D13)</f>
        <v>710</v>
      </c>
      <c r="F13" s="170">
        <f t="shared" si="4"/>
        <v>421.26666666666665</v>
      </c>
      <c r="G13" s="173">
        <v>420</v>
      </c>
      <c r="H13" s="165">
        <v>220</v>
      </c>
      <c r="I13" s="166">
        <v>235</v>
      </c>
      <c r="J13" s="167">
        <v>240</v>
      </c>
      <c r="K13" s="157">
        <f t="shared" si="5"/>
        <v>695</v>
      </c>
      <c r="L13" s="170">
        <f t="shared" si="7"/>
        <v>412.36666666666667</v>
      </c>
      <c r="M13" s="173">
        <v>410</v>
      </c>
      <c r="N13" s="227">
        <v>230</v>
      </c>
      <c r="O13" s="166">
        <v>220</v>
      </c>
      <c r="P13" s="228">
        <v>230</v>
      </c>
      <c r="Q13" s="157">
        <f t="shared" si="8"/>
        <v>680</v>
      </c>
      <c r="R13" s="234">
        <f t="shared" si="9"/>
        <v>403.46666666666664</v>
      </c>
      <c r="S13" s="238">
        <v>400</v>
      </c>
      <c r="T13" s="322"/>
      <c r="U13" s="158">
        <f t="shared" si="6"/>
        <v>2085</v>
      </c>
      <c r="V13" s="244">
        <f t="shared" si="10"/>
        <v>1237.0999999999999</v>
      </c>
      <c r="W13" s="286">
        <v>1230</v>
      </c>
    </row>
    <row r="14" spans="1:23" ht="14.5" x14ac:dyDescent="0.35">
      <c r="A14" s="35" t="s">
        <v>31</v>
      </c>
      <c r="B14" s="165">
        <v>100</v>
      </c>
      <c r="C14" s="166">
        <v>120</v>
      </c>
      <c r="D14" s="167">
        <v>120</v>
      </c>
      <c r="E14" s="146">
        <f>SUM(B14:D14)</f>
        <v>340</v>
      </c>
      <c r="F14" s="170">
        <f t="shared" si="4"/>
        <v>201.73333333333332</v>
      </c>
      <c r="G14" s="173">
        <v>200</v>
      </c>
      <c r="H14" s="165">
        <v>210</v>
      </c>
      <c r="I14" s="166">
        <v>210</v>
      </c>
      <c r="J14" s="167">
        <v>220</v>
      </c>
      <c r="K14" s="157">
        <f t="shared" si="5"/>
        <v>640</v>
      </c>
      <c r="L14" s="170">
        <f t="shared" si="7"/>
        <v>379.73333333333335</v>
      </c>
      <c r="M14" s="173">
        <v>375</v>
      </c>
      <c r="N14" s="227">
        <v>225</v>
      </c>
      <c r="O14" s="166">
        <v>230</v>
      </c>
      <c r="P14" s="214">
        <v>230</v>
      </c>
      <c r="Q14" s="157">
        <f t="shared" si="8"/>
        <v>685</v>
      </c>
      <c r="R14" s="170">
        <f t="shared" si="9"/>
        <v>406.43333333333334</v>
      </c>
      <c r="S14" s="238">
        <v>405</v>
      </c>
      <c r="T14" s="322"/>
      <c r="U14" s="158">
        <f t="shared" si="6"/>
        <v>1665</v>
      </c>
      <c r="V14" s="244">
        <f t="shared" si="10"/>
        <v>987.9</v>
      </c>
      <c r="W14" s="286">
        <v>980</v>
      </c>
    </row>
    <row r="15" spans="1:23" ht="14.5" x14ac:dyDescent="0.35">
      <c r="A15" s="35" t="s">
        <v>32</v>
      </c>
      <c r="B15" s="165">
        <v>60</v>
      </c>
      <c r="C15" s="166">
        <v>90</v>
      </c>
      <c r="D15" s="168">
        <v>95</v>
      </c>
      <c r="E15" s="147">
        <f>SUM(B15:D15)</f>
        <v>245</v>
      </c>
      <c r="F15" s="170">
        <f t="shared" si="4"/>
        <v>145.36666666666667</v>
      </c>
      <c r="G15" s="173">
        <v>145</v>
      </c>
      <c r="H15" s="165">
        <v>120</v>
      </c>
      <c r="I15" s="166">
        <v>120</v>
      </c>
      <c r="J15" s="166">
        <v>125</v>
      </c>
      <c r="K15" s="157">
        <f t="shared" si="5"/>
        <v>365</v>
      </c>
      <c r="L15" s="170">
        <f t="shared" si="7"/>
        <v>216.56666666666666</v>
      </c>
      <c r="M15" s="173">
        <v>216</v>
      </c>
      <c r="N15" s="227">
        <v>160</v>
      </c>
      <c r="O15" s="166">
        <v>160</v>
      </c>
      <c r="P15" s="214">
        <v>170</v>
      </c>
      <c r="Q15" s="157">
        <f t="shared" si="8"/>
        <v>490</v>
      </c>
      <c r="R15" s="170">
        <f t="shared" si="9"/>
        <v>290.73333333333335</v>
      </c>
      <c r="S15" s="238">
        <v>289</v>
      </c>
      <c r="T15" s="322"/>
      <c r="U15" s="158">
        <f t="shared" si="6"/>
        <v>1100</v>
      </c>
      <c r="V15" s="244">
        <f t="shared" si="10"/>
        <v>652.66666666666663</v>
      </c>
      <c r="W15" s="286">
        <v>650</v>
      </c>
    </row>
    <row r="16" spans="1:23" ht="14.5" x14ac:dyDescent="0.35">
      <c r="A16" s="35" t="s">
        <v>33</v>
      </c>
      <c r="B16" s="165">
        <v>20</v>
      </c>
      <c r="C16" s="166">
        <v>30</v>
      </c>
      <c r="D16" s="167">
        <v>30</v>
      </c>
      <c r="E16" s="146">
        <f>SUM(B16:D16)</f>
        <v>80</v>
      </c>
      <c r="F16" s="170">
        <f t="shared" si="4"/>
        <v>47.466666666666669</v>
      </c>
      <c r="G16" s="173">
        <v>47</v>
      </c>
      <c r="H16" s="165">
        <v>30</v>
      </c>
      <c r="I16" s="166">
        <v>40</v>
      </c>
      <c r="J16" s="167">
        <v>40</v>
      </c>
      <c r="K16" s="157">
        <f t="shared" si="5"/>
        <v>110</v>
      </c>
      <c r="L16" s="170">
        <f t="shared" si="7"/>
        <v>65.266666666666666</v>
      </c>
      <c r="M16" s="173">
        <v>65</v>
      </c>
      <c r="N16" s="165">
        <v>50</v>
      </c>
      <c r="O16" s="166">
        <v>50</v>
      </c>
      <c r="P16" s="167">
        <v>50</v>
      </c>
      <c r="Q16" s="157">
        <f t="shared" si="8"/>
        <v>150</v>
      </c>
      <c r="R16" s="234">
        <f t="shared" si="9"/>
        <v>89</v>
      </c>
      <c r="S16" s="238">
        <v>88</v>
      </c>
      <c r="T16" s="322"/>
      <c r="U16" s="158">
        <f t="shared" si="6"/>
        <v>340</v>
      </c>
      <c r="V16" s="244">
        <f t="shared" si="10"/>
        <v>201.73333333333332</v>
      </c>
      <c r="W16" s="286">
        <v>200</v>
      </c>
    </row>
    <row r="17" spans="1:23" ht="15" thickBot="1" x14ac:dyDescent="0.4">
      <c r="A17" s="185" t="s">
        <v>34</v>
      </c>
      <c r="B17" s="186"/>
      <c r="C17" s="187"/>
      <c r="D17" s="188"/>
      <c r="E17" s="189"/>
      <c r="F17" s="190"/>
      <c r="G17" s="191"/>
      <c r="H17" s="186"/>
      <c r="I17" s="187"/>
      <c r="J17" s="192">
        <v>80.400000000000006</v>
      </c>
      <c r="K17" s="193">
        <f>SUM(J17)</f>
        <v>80.400000000000006</v>
      </c>
      <c r="L17" s="194">
        <f t="shared" si="7"/>
        <v>47.704000000000001</v>
      </c>
      <c r="M17" s="195">
        <v>48</v>
      </c>
      <c r="N17" s="229">
        <v>150</v>
      </c>
      <c r="O17" s="230">
        <v>150</v>
      </c>
      <c r="P17" s="231">
        <v>160</v>
      </c>
      <c r="Q17" s="197">
        <f t="shared" si="8"/>
        <v>460</v>
      </c>
      <c r="R17" s="235">
        <f t="shared" si="9"/>
        <v>272.93333333333334</v>
      </c>
      <c r="S17" s="239">
        <v>272</v>
      </c>
      <c r="T17" s="322"/>
      <c r="U17" s="241">
        <f t="shared" si="6"/>
        <v>540.4</v>
      </c>
      <c r="V17" s="245">
        <f t="shared" si="10"/>
        <v>320.63733333333334</v>
      </c>
      <c r="W17" s="287">
        <v>320</v>
      </c>
    </row>
    <row r="18" spans="1:23" ht="15" thickBot="1" x14ac:dyDescent="0.4">
      <c r="A18" s="198" t="s">
        <v>36</v>
      </c>
      <c r="B18" s="199">
        <f>SUM(B6:B17)</f>
        <v>1000</v>
      </c>
      <c r="C18" s="200">
        <f>SUM(C6:C17)</f>
        <v>1085</v>
      </c>
      <c r="D18" s="201">
        <f>SUM(D6:D17)</f>
        <v>1115</v>
      </c>
      <c r="E18" s="202">
        <f>SUM(B18:D18)</f>
        <v>3200</v>
      </c>
      <c r="F18" s="203">
        <f>E18*35.6/60</f>
        <v>1898.6666666666667</v>
      </c>
      <c r="G18" s="204">
        <f>SUM(G6:G16)</f>
        <v>1882</v>
      </c>
      <c r="H18" s="199">
        <f>SUM(H6:H17)</f>
        <v>1285</v>
      </c>
      <c r="I18" s="200">
        <f>SUM(I6:I17)</f>
        <v>1315</v>
      </c>
      <c r="J18" s="201">
        <f>SUM(J6:J17)</f>
        <v>1430.4</v>
      </c>
      <c r="K18" s="202">
        <f>SUM(K6:K17)</f>
        <v>4030.4</v>
      </c>
      <c r="L18" s="203">
        <f t="shared" si="7"/>
        <v>2391.3706666666671</v>
      </c>
      <c r="M18" s="204">
        <v>2374</v>
      </c>
      <c r="N18" s="199">
        <f>SUM(N6:N17)</f>
        <v>1415</v>
      </c>
      <c r="O18" s="200">
        <f>SUM(O6:O17)</f>
        <v>1515</v>
      </c>
      <c r="P18" s="232">
        <f>SUM(P6:P17)</f>
        <v>1545</v>
      </c>
      <c r="Q18" s="205">
        <f>SUM(Q6:Q17)</f>
        <v>4475</v>
      </c>
      <c r="R18" s="203">
        <f t="shared" ref="R18" si="12">Q18*35.6/60</f>
        <v>2655.1666666666665</v>
      </c>
      <c r="S18" s="240">
        <v>2634</v>
      </c>
      <c r="T18" s="323"/>
      <c r="U18" s="202">
        <f>SUM(U6:U17)</f>
        <v>11705.4</v>
      </c>
      <c r="V18" s="246">
        <f>SUM(V6:V17)</f>
        <v>6945.2039999999997</v>
      </c>
      <c r="W18" s="288">
        <f>SUM(W6:W17)</f>
        <v>6890</v>
      </c>
    </row>
    <row r="19" spans="1:23" ht="15" thickBot="1" x14ac:dyDescent="0.4">
      <c r="E19" s="1"/>
      <c r="F19" s="1"/>
      <c r="G19" s="1"/>
      <c r="K19" s="1"/>
      <c r="L19" s="1"/>
      <c r="M19" s="1"/>
      <c r="Q19" s="1"/>
      <c r="R19" s="1"/>
      <c r="S19" s="1"/>
      <c r="T19" s="1"/>
      <c r="U19" s="1"/>
      <c r="W19" s="55"/>
    </row>
    <row r="20" spans="1:23" ht="19" thickBot="1" x14ac:dyDescent="0.5">
      <c r="A20" s="305" t="s">
        <v>63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7"/>
    </row>
    <row r="21" spans="1:23" ht="15" thickBot="1" x14ac:dyDescent="0.4">
      <c r="A21" s="308"/>
      <c r="B21" s="309"/>
      <c r="C21" s="309"/>
      <c r="D21" s="310"/>
      <c r="E21" s="298" t="s">
        <v>20</v>
      </c>
      <c r="F21" s="299"/>
      <c r="G21" s="1"/>
      <c r="H21" s="308"/>
      <c r="I21" s="309"/>
      <c r="J21" s="310"/>
      <c r="K21" s="298" t="s">
        <v>1</v>
      </c>
      <c r="L21" s="299"/>
      <c r="M21" s="1"/>
      <c r="N21" s="308"/>
      <c r="O21" s="309"/>
      <c r="P21" s="310"/>
      <c r="Q21" s="298" t="s">
        <v>2</v>
      </c>
      <c r="R21" s="299"/>
      <c r="S21" s="311"/>
      <c r="T21" s="280"/>
      <c r="U21" s="314" t="s">
        <v>3</v>
      </c>
      <c r="V21" s="315"/>
      <c r="W21" s="316"/>
    </row>
    <row r="22" spans="1:23" ht="14.5" x14ac:dyDescent="0.35">
      <c r="A22" s="8"/>
      <c r="B22" s="150" t="s">
        <v>4</v>
      </c>
      <c r="C22" s="151" t="s">
        <v>5</v>
      </c>
      <c r="D22" s="260" t="s">
        <v>6</v>
      </c>
      <c r="E22" s="159" t="s">
        <v>7</v>
      </c>
      <c r="F22" s="179" t="s">
        <v>8</v>
      </c>
      <c r="G22" s="8"/>
      <c r="H22" s="150" t="s">
        <v>10</v>
      </c>
      <c r="I22" s="151" t="s">
        <v>11</v>
      </c>
      <c r="J22" s="260" t="s">
        <v>12</v>
      </c>
      <c r="K22" s="159" t="s">
        <v>7</v>
      </c>
      <c r="L22" s="179" t="s">
        <v>8</v>
      </c>
      <c r="M22" s="8"/>
      <c r="N22" s="150" t="s">
        <v>13</v>
      </c>
      <c r="O22" s="151" t="s">
        <v>14</v>
      </c>
      <c r="P22" s="152" t="s">
        <v>15</v>
      </c>
      <c r="Q22" s="159" t="s">
        <v>8</v>
      </c>
      <c r="R22" s="179" t="s">
        <v>8</v>
      </c>
      <c r="S22" s="312"/>
      <c r="T22" s="281"/>
      <c r="U22" s="292" t="s">
        <v>64</v>
      </c>
      <c r="V22" s="293"/>
      <c r="W22" s="294"/>
    </row>
    <row r="23" spans="1:23" ht="15" thickBot="1" x14ac:dyDescent="0.4">
      <c r="A23" s="19"/>
      <c r="B23" s="252" t="s">
        <v>18</v>
      </c>
      <c r="C23" s="253" t="s">
        <v>18</v>
      </c>
      <c r="D23" s="266" t="s">
        <v>18</v>
      </c>
      <c r="E23" s="254" t="s">
        <v>18</v>
      </c>
      <c r="F23" s="181" t="s">
        <v>21</v>
      </c>
      <c r="G23" s="19"/>
      <c r="H23" s="153" t="s">
        <v>18</v>
      </c>
      <c r="I23" s="154" t="s">
        <v>18</v>
      </c>
      <c r="J23" s="261" t="s">
        <v>18</v>
      </c>
      <c r="K23" s="156" t="s">
        <v>18</v>
      </c>
      <c r="L23" s="169" t="s">
        <v>21</v>
      </c>
      <c r="M23" s="19"/>
      <c r="N23" s="153" t="s">
        <v>18</v>
      </c>
      <c r="O23" s="154" t="s">
        <v>18</v>
      </c>
      <c r="P23" s="155" t="s">
        <v>18</v>
      </c>
      <c r="Q23" s="156" t="s">
        <v>18</v>
      </c>
      <c r="R23" s="169" t="s">
        <v>19</v>
      </c>
      <c r="S23" s="312"/>
      <c r="T23" s="281"/>
      <c r="U23" s="295" t="s">
        <v>20</v>
      </c>
      <c r="V23" s="296" t="s">
        <v>1</v>
      </c>
      <c r="W23" s="297" t="s">
        <v>2</v>
      </c>
    </row>
    <row r="24" spans="1:23" ht="14.5" x14ac:dyDescent="0.35">
      <c r="A24" s="19" t="s">
        <v>45</v>
      </c>
      <c r="B24" s="249">
        <v>25</v>
      </c>
      <c r="C24" s="250">
        <v>30</v>
      </c>
      <c r="D24" s="267">
        <v>30</v>
      </c>
      <c r="E24" s="251">
        <f>SUM(B24:D24)</f>
        <v>85</v>
      </c>
      <c r="F24" s="233">
        <f>E24*35.6/60</f>
        <v>50.43333333333333</v>
      </c>
      <c r="G24" s="19" t="s">
        <v>45</v>
      </c>
      <c r="H24" s="142">
        <v>50</v>
      </c>
      <c r="I24" s="143">
        <v>50</v>
      </c>
      <c r="J24" s="262">
        <v>50</v>
      </c>
      <c r="K24" s="23">
        <f>SUM(H24:J24)</f>
        <v>150</v>
      </c>
      <c r="L24" s="234">
        <f>K24*35.6/60</f>
        <v>89</v>
      </c>
      <c r="M24" s="19" t="s">
        <v>45</v>
      </c>
      <c r="N24" s="142">
        <v>50</v>
      </c>
      <c r="O24" s="143">
        <v>50</v>
      </c>
      <c r="P24" s="144">
        <v>50</v>
      </c>
      <c r="Q24" s="23">
        <f>SUM(N24:P24)</f>
        <v>150</v>
      </c>
      <c r="R24" s="234">
        <f>Q24*35.6/60</f>
        <v>89</v>
      </c>
      <c r="S24" s="312"/>
      <c r="T24" s="282"/>
      <c r="U24" s="289"/>
      <c r="V24" s="290">
        <v>83</v>
      </c>
      <c r="W24" s="291">
        <v>89</v>
      </c>
    </row>
    <row r="25" spans="1:23" ht="14.5" x14ac:dyDescent="0.35">
      <c r="A25" s="19" t="s">
        <v>46</v>
      </c>
      <c r="B25" s="29">
        <v>25</v>
      </c>
      <c r="C25" s="30">
        <v>30</v>
      </c>
      <c r="D25" s="268">
        <v>30</v>
      </c>
      <c r="E25" s="23">
        <f>SUM(B25:D25)</f>
        <v>85</v>
      </c>
      <c r="F25" s="234">
        <f t="shared" ref="F25:F27" si="13">E25*35.6/60</f>
        <v>50.43333333333333</v>
      </c>
      <c r="G25" s="19" t="s">
        <v>46</v>
      </c>
      <c r="H25" s="142">
        <v>60</v>
      </c>
      <c r="I25" s="143">
        <v>60</v>
      </c>
      <c r="J25" s="262">
        <v>60</v>
      </c>
      <c r="K25" s="23">
        <f>SUM(H25:J25)</f>
        <v>180</v>
      </c>
      <c r="L25" s="234">
        <f t="shared" ref="L25:L27" si="14">K25*35.6/60</f>
        <v>106.8</v>
      </c>
      <c r="M25" s="19" t="s">
        <v>46</v>
      </c>
      <c r="N25" s="142">
        <v>60</v>
      </c>
      <c r="O25" s="143">
        <v>70</v>
      </c>
      <c r="P25" s="144">
        <v>70</v>
      </c>
      <c r="Q25" s="23">
        <f>SUM(N25:P25)</f>
        <v>200</v>
      </c>
      <c r="R25" s="234">
        <f t="shared" ref="R25:R27" si="15">Q25*35.6/60</f>
        <v>118.66666666666667</v>
      </c>
      <c r="S25" s="312"/>
      <c r="T25" s="282"/>
      <c r="U25" s="273"/>
      <c r="V25" s="275">
        <v>107</v>
      </c>
      <c r="W25" s="274">
        <v>119</v>
      </c>
    </row>
    <row r="26" spans="1:23" ht="14.5" x14ac:dyDescent="0.35">
      <c r="A26" s="19" t="s">
        <v>47</v>
      </c>
      <c r="B26" s="29">
        <v>25</v>
      </c>
      <c r="C26" s="30">
        <v>30</v>
      </c>
      <c r="D26" s="268">
        <v>30</v>
      </c>
      <c r="E26" s="23">
        <f>SUM(B26:D26)</f>
        <v>85</v>
      </c>
      <c r="F26" s="234">
        <f t="shared" si="13"/>
        <v>50.43333333333333</v>
      </c>
      <c r="G26" s="19" t="s">
        <v>47</v>
      </c>
      <c r="H26" s="142">
        <v>50</v>
      </c>
      <c r="I26" s="143">
        <v>50</v>
      </c>
      <c r="J26" s="262">
        <v>50</v>
      </c>
      <c r="K26" s="23">
        <f>SUM(H26:J26)</f>
        <v>150</v>
      </c>
      <c r="L26" s="234">
        <f t="shared" si="14"/>
        <v>89</v>
      </c>
      <c r="M26" s="19" t="s">
        <v>47</v>
      </c>
      <c r="N26" s="142">
        <v>55</v>
      </c>
      <c r="O26" s="143">
        <v>50</v>
      </c>
      <c r="P26" s="144">
        <v>50</v>
      </c>
      <c r="Q26" s="23">
        <f>SUM(N26:P26)</f>
        <v>155</v>
      </c>
      <c r="R26" s="234">
        <f t="shared" si="15"/>
        <v>91.966666666666669</v>
      </c>
      <c r="S26" s="312"/>
      <c r="T26" s="282"/>
      <c r="U26" s="273"/>
      <c r="V26" s="275">
        <v>89</v>
      </c>
      <c r="W26" s="274">
        <v>92</v>
      </c>
    </row>
    <row r="27" spans="1:23" ht="15" thickBot="1" x14ac:dyDescent="0.4">
      <c r="A27" s="215" t="s">
        <v>48</v>
      </c>
      <c r="B27" s="216">
        <v>25</v>
      </c>
      <c r="C27" s="217">
        <v>30</v>
      </c>
      <c r="D27" s="269">
        <v>30</v>
      </c>
      <c r="E27" s="218">
        <f>SUM(B27:D27)</f>
        <v>85</v>
      </c>
      <c r="F27" s="235">
        <f t="shared" si="13"/>
        <v>50.43333333333333</v>
      </c>
      <c r="G27" s="215" t="s">
        <v>48</v>
      </c>
      <c r="H27" s="257">
        <v>50</v>
      </c>
      <c r="I27" s="196">
        <v>50</v>
      </c>
      <c r="J27" s="263">
        <v>60</v>
      </c>
      <c r="K27" s="218">
        <f>SUM(H27:J27)</f>
        <v>160</v>
      </c>
      <c r="L27" s="235">
        <f t="shared" si="14"/>
        <v>94.933333333333337</v>
      </c>
      <c r="M27" s="215" t="s">
        <v>48</v>
      </c>
      <c r="N27" s="257">
        <v>60</v>
      </c>
      <c r="O27" s="196">
        <v>60</v>
      </c>
      <c r="P27" s="223">
        <v>60</v>
      </c>
      <c r="Q27" s="218">
        <f>SUM(N27:P27)</f>
        <v>180</v>
      </c>
      <c r="R27" s="235">
        <f t="shared" si="15"/>
        <v>106.8</v>
      </c>
      <c r="S27" s="312"/>
      <c r="T27" s="282"/>
      <c r="U27" s="273"/>
      <c r="V27" s="275">
        <v>95</v>
      </c>
      <c r="W27" s="274">
        <v>107</v>
      </c>
    </row>
    <row r="28" spans="1:23" ht="15" thickBot="1" x14ac:dyDescent="0.4">
      <c r="A28" s="248" t="s">
        <v>31</v>
      </c>
      <c r="B28" s="219">
        <f>SUM(B24:B27)</f>
        <v>100</v>
      </c>
      <c r="C28" s="220">
        <f t="shared" ref="C28:R28" si="16">SUM(C24:C27)</f>
        <v>120</v>
      </c>
      <c r="D28" s="264">
        <f t="shared" si="16"/>
        <v>120</v>
      </c>
      <c r="E28" s="221">
        <f t="shared" si="16"/>
        <v>340</v>
      </c>
      <c r="F28" s="222">
        <f t="shared" si="16"/>
        <v>201.73333333333332</v>
      </c>
      <c r="G28" s="248" t="s">
        <v>31</v>
      </c>
      <c r="H28" s="219">
        <f>SUM(H24:H27)</f>
        <v>210</v>
      </c>
      <c r="I28" s="220">
        <f t="shared" si="16"/>
        <v>210</v>
      </c>
      <c r="J28" s="264">
        <f t="shared" si="16"/>
        <v>220</v>
      </c>
      <c r="K28" s="221">
        <f t="shared" si="16"/>
        <v>640</v>
      </c>
      <c r="L28" s="222">
        <f t="shared" si="16"/>
        <v>379.73333333333335</v>
      </c>
      <c r="M28" s="248" t="s">
        <v>31</v>
      </c>
      <c r="N28" s="224">
        <f t="shared" si="16"/>
        <v>225</v>
      </c>
      <c r="O28" s="225">
        <f t="shared" si="16"/>
        <v>230</v>
      </c>
      <c r="P28" s="226">
        <f t="shared" si="16"/>
        <v>230</v>
      </c>
      <c r="Q28" s="221">
        <f t="shared" si="16"/>
        <v>685</v>
      </c>
      <c r="R28" s="222">
        <f t="shared" si="16"/>
        <v>406.43333333333334</v>
      </c>
      <c r="S28" s="312"/>
      <c r="T28" s="283"/>
      <c r="U28" s="273">
        <v>200</v>
      </c>
      <c r="V28" s="275">
        <v>375</v>
      </c>
      <c r="W28" s="276">
        <v>405</v>
      </c>
    </row>
    <row r="29" spans="1:23" ht="14.5" x14ac:dyDescent="0.35">
      <c r="A29" s="19" t="s">
        <v>49</v>
      </c>
      <c r="B29" s="29">
        <v>20</v>
      </c>
      <c r="C29" s="30">
        <v>30</v>
      </c>
      <c r="D29" s="270">
        <v>35</v>
      </c>
      <c r="E29" s="160">
        <f>SUM(B29:D29)</f>
        <v>85</v>
      </c>
      <c r="F29" s="234">
        <f t="shared" ref="F29:F31" si="17">E29*35.6/60</f>
        <v>50.43333333333333</v>
      </c>
      <c r="G29" s="19" t="s">
        <v>49</v>
      </c>
      <c r="H29" s="142">
        <v>40</v>
      </c>
      <c r="I29" s="143">
        <v>40</v>
      </c>
      <c r="J29" s="262">
        <v>45</v>
      </c>
      <c r="K29" s="23">
        <f>SUM(H29:J29)</f>
        <v>125</v>
      </c>
      <c r="L29" s="234">
        <f t="shared" ref="L29:L31" si="18">K29*35.6/60</f>
        <v>74.166666666666671</v>
      </c>
      <c r="M29" s="19" t="s">
        <v>49</v>
      </c>
      <c r="N29" s="142">
        <v>60</v>
      </c>
      <c r="O29" s="143">
        <v>60</v>
      </c>
      <c r="P29" s="144">
        <v>70</v>
      </c>
      <c r="Q29" s="23">
        <f>SUM(N29:P29)</f>
        <v>190</v>
      </c>
      <c r="R29" s="234">
        <f t="shared" ref="R29:R31" si="19">Q29*35.6/60</f>
        <v>112.73333333333333</v>
      </c>
      <c r="S29" s="312"/>
      <c r="T29" s="282"/>
      <c r="U29" s="273"/>
      <c r="V29" s="275">
        <v>74</v>
      </c>
      <c r="W29" s="274">
        <v>113</v>
      </c>
    </row>
    <row r="30" spans="1:23" ht="14.5" x14ac:dyDescent="0.35">
      <c r="A30" s="19" t="s">
        <v>50</v>
      </c>
      <c r="B30" s="29">
        <v>20</v>
      </c>
      <c r="C30" s="30">
        <v>30</v>
      </c>
      <c r="D30" s="268">
        <v>30</v>
      </c>
      <c r="E30" s="145">
        <f>SUM(B30:D30)</f>
        <v>80</v>
      </c>
      <c r="F30" s="234">
        <f t="shared" si="17"/>
        <v>47.466666666666669</v>
      </c>
      <c r="G30" s="19" t="s">
        <v>50</v>
      </c>
      <c r="H30" s="142">
        <v>40</v>
      </c>
      <c r="I30" s="143">
        <v>40</v>
      </c>
      <c r="J30" s="262">
        <v>40</v>
      </c>
      <c r="K30" s="23">
        <f>SUM(H30:J30)</f>
        <v>120</v>
      </c>
      <c r="L30" s="234">
        <f t="shared" si="18"/>
        <v>71.2</v>
      </c>
      <c r="M30" s="19" t="s">
        <v>50</v>
      </c>
      <c r="N30" s="142">
        <v>50</v>
      </c>
      <c r="O30" s="143">
        <v>50</v>
      </c>
      <c r="P30" s="144">
        <v>50</v>
      </c>
      <c r="Q30" s="23">
        <f>SUM(N30:P30)</f>
        <v>150</v>
      </c>
      <c r="R30" s="234">
        <f t="shared" si="19"/>
        <v>89</v>
      </c>
      <c r="S30" s="312"/>
      <c r="T30" s="282"/>
      <c r="U30" s="273"/>
      <c r="V30" s="275">
        <v>71</v>
      </c>
      <c r="W30" s="274">
        <v>89</v>
      </c>
    </row>
    <row r="31" spans="1:23" ht="15" thickBot="1" x14ac:dyDescent="0.4">
      <c r="A31" s="215" t="s">
        <v>51</v>
      </c>
      <c r="B31" s="216">
        <v>20</v>
      </c>
      <c r="C31" s="217">
        <v>30</v>
      </c>
      <c r="D31" s="269">
        <v>30</v>
      </c>
      <c r="E31" s="255">
        <f>SUM(B31:D31)</f>
        <v>80</v>
      </c>
      <c r="F31" s="235">
        <f t="shared" si="17"/>
        <v>47.466666666666669</v>
      </c>
      <c r="G31" s="215" t="s">
        <v>51</v>
      </c>
      <c r="H31" s="257">
        <v>40</v>
      </c>
      <c r="I31" s="196">
        <v>40</v>
      </c>
      <c r="J31" s="263">
        <v>40</v>
      </c>
      <c r="K31" s="218">
        <f>SUM(H31:J31)</f>
        <v>120</v>
      </c>
      <c r="L31" s="235">
        <f t="shared" si="18"/>
        <v>71.2</v>
      </c>
      <c r="M31" s="215" t="s">
        <v>51</v>
      </c>
      <c r="N31" s="142">
        <v>50</v>
      </c>
      <c r="O31" s="143">
        <v>50</v>
      </c>
      <c r="P31" s="144">
        <v>50</v>
      </c>
      <c r="Q31" s="23">
        <f>SUM(N31:P31)</f>
        <v>150</v>
      </c>
      <c r="R31" s="234">
        <f t="shared" si="19"/>
        <v>89</v>
      </c>
      <c r="S31" s="312"/>
      <c r="T31" s="282"/>
      <c r="U31" s="273"/>
      <c r="V31" s="275">
        <v>71</v>
      </c>
      <c r="W31" s="274">
        <v>89</v>
      </c>
    </row>
    <row r="32" spans="1:23" ht="15" thickBot="1" x14ac:dyDescent="0.4">
      <c r="A32" s="248" t="s">
        <v>32</v>
      </c>
      <c r="B32" s="224">
        <f t="shared" ref="B32:P32" si="20">SUM(B29:B31)</f>
        <v>60</v>
      </c>
      <c r="C32" s="225">
        <f t="shared" si="20"/>
        <v>90</v>
      </c>
      <c r="D32" s="271">
        <f t="shared" si="20"/>
        <v>95</v>
      </c>
      <c r="E32" s="256">
        <f>SUM(E29:E31)</f>
        <v>245</v>
      </c>
      <c r="F32" s="222">
        <f>SUM(F29:F31)</f>
        <v>145.36666666666667</v>
      </c>
      <c r="G32" s="248" t="s">
        <v>32</v>
      </c>
      <c r="H32" s="224">
        <f t="shared" si="20"/>
        <v>120</v>
      </c>
      <c r="I32" s="225">
        <f t="shared" si="20"/>
        <v>120</v>
      </c>
      <c r="J32" s="265">
        <f t="shared" si="20"/>
        <v>125</v>
      </c>
      <c r="K32" s="221">
        <f t="shared" si="20"/>
        <v>365</v>
      </c>
      <c r="L32" s="222">
        <f t="shared" si="20"/>
        <v>216.56666666666666</v>
      </c>
      <c r="M32" s="248" t="s">
        <v>32</v>
      </c>
      <c r="N32" s="258">
        <f t="shared" si="20"/>
        <v>160</v>
      </c>
      <c r="O32" s="247">
        <f t="shared" si="20"/>
        <v>160</v>
      </c>
      <c r="P32" s="259">
        <f t="shared" si="20"/>
        <v>170</v>
      </c>
      <c r="Q32" s="79">
        <f>SUM(Q29:Q31)</f>
        <v>490</v>
      </c>
      <c r="R32" s="272">
        <f>SUM(R29:R31)</f>
        <v>290.73333333333335</v>
      </c>
      <c r="S32" s="313"/>
      <c r="T32" s="284"/>
      <c r="U32" s="277">
        <v>145</v>
      </c>
      <c r="V32" s="278">
        <v>216</v>
      </c>
      <c r="W32" s="279">
        <v>291</v>
      </c>
    </row>
    <row r="33" spans="1:23" ht="14.5" x14ac:dyDescent="0.35">
      <c r="A33" s="114"/>
      <c r="G33" s="161"/>
      <c r="U33" s="114"/>
      <c r="V33" s="135"/>
      <c r="W33" s="136"/>
    </row>
  </sheetData>
  <mergeCells count="22">
    <mergeCell ref="A1:W1"/>
    <mergeCell ref="K2:M2"/>
    <mergeCell ref="K3:L3"/>
    <mergeCell ref="Q2:S2"/>
    <mergeCell ref="Q3:R3"/>
    <mergeCell ref="U3:V3"/>
    <mergeCell ref="A2:D3"/>
    <mergeCell ref="H2:J3"/>
    <mergeCell ref="N2:P3"/>
    <mergeCell ref="T2:T18"/>
    <mergeCell ref="U2:W2"/>
    <mergeCell ref="E21:F21"/>
    <mergeCell ref="E2:G2"/>
    <mergeCell ref="E3:F3"/>
    <mergeCell ref="A20:W20"/>
    <mergeCell ref="A21:D21"/>
    <mergeCell ref="H21:J21"/>
    <mergeCell ref="N21:P21"/>
    <mergeCell ref="S21:S32"/>
    <mergeCell ref="K21:L21"/>
    <mergeCell ref="Q21:R21"/>
    <mergeCell ref="U21:W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9414-4BB3-4F20-88AC-3EB5EFD7962E}">
  <sheetPr>
    <tabColor theme="7" tint="0.39997558519241921"/>
  </sheetPr>
  <dimension ref="A1:W33"/>
  <sheetViews>
    <sheetView tabSelected="1" workbookViewId="0">
      <selection activeCell="G29" sqref="G29"/>
    </sheetView>
  </sheetViews>
  <sheetFormatPr defaultRowHeight="12.5" x14ac:dyDescent="0.25"/>
  <cols>
    <col min="1" max="1" width="15.36328125" bestFit="1" customWidth="1"/>
    <col min="2" max="3" width="6.08984375" bestFit="1" customWidth="1"/>
    <col min="4" max="4" width="6.08984375" customWidth="1"/>
    <col min="5" max="5" width="6.08984375" bestFit="1" customWidth="1"/>
    <col min="6" max="6" width="7.08984375" bestFit="1" customWidth="1"/>
    <col min="7" max="7" width="15.54296875" bestFit="1" customWidth="1"/>
    <col min="8" max="11" width="6.08984375" bestFit="1" customWidth="1"/>
    <col min="12" max="12" width="7.08984375" bestFit="1" customWidth="1"/>
    <col min="13" max="13" width="15.54296875" bestFit="1" customWidth="1"/>
    <col min="14" max="17" width="6.08984375" bestFit="1" customWidth="1"/>
    <col min="18" max="18" width="7.08984375" bestFit="1" customWidth="1"/>
    <col min="19" max="19" width="15.54296875" bestFit="1" customWidth="1"/>
    <col min="20" max="20" width="3.453125" customWidth="1"/>
    <col min="21" max="21" width="7.81640625" customWidth="1"/>
    <col min="22" max="22" width="6.36328125" bestFit="1" customWidth="1"/>
    <col min="23" max="23" width="15.54296875" bestFit="1" customWidth="1"/>
  </cols>
  <sheetData>
    <row r="1" spans="1:23" ht="37.75" customHeight="1" thickBot="1" x14ac:dyDescent="0.3">
      <c r="A1" s="317" t="s">
        <v>67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3" ht="19" thickBot="1" x14ac:dyDescent="0.5">
      <c r="A2" s="318"/>
      <c r="B2" s="319"/>
      <c r="C2" s="319"/>
      <c r="D2" s="320"/>
      <c r="E2" s="300" t="s">
        <v>56</v>
      </c>
      <c r="F2" s="301"/>
      <c r="G2" s="302"/>
      <c r="H2" s="318"/>
      <c r="I2" s="319"/>
      <c r="J2" s="320"/>
      <c r="K2" s="300" t="s">
        <v>57</v>
      </c>
      <c r="L2" s="301"/>
      <c r="M2" s="302"/>
      <c r="N2" s="318"/>
      <c r="O2" s="319"/>
      <c r="P2" s="320"/>
      <c r="Q2" s="300" t="s">
        <v>60</v>
      </c>
      <c r="R2" s="301"/>
      <c r="S2" s="302"/>
      <c r="T2" s="321"/>
      <c r="U2" s="324" t="s">
        <v>61</v>
      </c>
      <c r="V2" s="325"/>
      <c r="W2" s="326"/>
    </row>
    <row r="3" spans="1:23" ht="15" thickBot="1" x14ac:dyDescent="0.4">
      <c r="A3" s="308"/>
      <c r="B3" s="309"/>
      <c r="C3" s="309"/>
      <c r="D3" s="310"/>
      <c r="E3" s="303" t="s">
        <v>62</v>
      </c>
      <c r="F3" s="304"/>
      <c r="G3" s="184" t="s">
        <v>65</v>
      </c>
      <c r="H3" s="308"/>
      <c r="I3" s="309"/>
      <c r="J3" s="310"/>
      <c r="K3" s="303" t="s">
        <v>62</v>
      </c>
      <c r="L3" s="304"/>
      <c r="M3" s="184" t="s">
        <v>65</v>
      </c>
      <c r="N3" s="308"/>
      <c r="O3" s="309"/>
      <c r="P3" s="310"/>
      <c r="Q3" s="303" t="s">
        <v>62</v>
      </c>
      <c r="R3" s="304"/>
      <c r="S3" s="184" t="s">
        <v>65</v>
      </c>
      <c r="T3" s="322"/>
      <c r="U3" s="303" t="s">
        <v>62</v>
      </c>
      <c r="V3" s="304"/>
      <c r="W3" s="184" t="s">
        <v>65</v>
      </c>
    </row>
    <row r="4" spans="1:23" ht="14.5" x14ac:dyDescent="0.35">
      <c r="A4" s="8"/>
      <c r="B4" s="162" t="s">
        <v>4</v>
      </c>
      <c r="C4" s="163" t="s">
        <v>5</v>
      </c>
      <c r="D4" s="175" t="s">
        <v>6</v>
      </c>
      <c r="E4" s="148" t="s">
        <v>8</v>
      </c>
      <c r="F4" s="179" t="s">
        <v>8</v>
      </c>
      <c r="G4" s="182" t="s">
        <v>55</v>
      </c>
      <c r="H4" s="162" t="s">
        <v>10</v>
      </c>
      <c r="I4" s="163" t="s">
        <v>11</v>
      </c>
      <c r="J4" s="164" t="s">
        <v>12</v>
      </c>
      <c r="K4" s="148" t="s">
        <v>8</v>
      </c>
      <c r="L4" s="179" t="s">
        <v>8</v>
      </c>
      <c r="M4" s="182" t="s">
        <v>55</v>
      </c>
      <c r="N4" s="162" t="s">
        <v>13</v>
      </c>
      <c r="O4" s="163" t="s">
        <v>14</v>
      </c>
      <c r="P4" s="175" t="s">
        <v>15</v>
      </c>
      <c r="Q4" s="148" t="s">
        <v>8</v>
      </c>
      <c r="R4" s="179" t="s">
        <v>16</v>
      </c>
      <c r="S4" s="236" t="s">
        <v>9</v>
      </c>
      <c r="T4" s="322"/>
      <c r="U4" s="148" t="s">
        <v>8</v>
      </c>
      <c r="V4" s="242" t="s">
        <v>8</v>
      </c>
      <c r="W4" s="285" t="s">
        <v>17</v>
      </c>
    </row>
    <row r="5" spans="1:23" ht="15" thickBot="1" x14ac:dyDescent="0.4">
      <c r="A5" s="19"/>
      <c r="B5" s="176" t="s">
        <v>18</v>
      </c>
      <c r="C5" s="177" t="s">
        <v>18</v>
      </c>
      <c r="D5" s="178" t="s">
        <v>18</v>
      </c>
      <c r="E5" s="180" t="s">
        <v>18</v>
      </c>
      <c r="F5" s="181" t="s">
        <v>58</v>
      </c>
      <c r="G5" s="183" t="s">
        <v>58</v>
      </c>
      <c r="H5" s="176" t="s">
        <v>18</v>
      </c>
      <c r="I5" s="177" t="s">
        <v>18</v>
      </c>
      <c r="J5" s="212" t="s">
        <v>18</v>
      </c>
      <c r="K5" s="180" t="s">
        <v>18</v>
      </c>
      <c r="L5" s="181" t="s">
        <v>58</v>
      </c>
      <c r="M5" s="213" t="s">
        <v>59</v>
      </c>
      <c r="N5" s="176" t="s">
        <v>18</v>
      </c>
      <c r="O5" s="177" t="s">
        <v>18</v>
      </c>
      <c r="P5" s="178" t="s">
        <v>18</v>
      </c>
      <c r="Q5" s="180" t="s">
        <v>18</v>
      </c>
      <c r="R5" s="181" t="s">
        <v>58</v>
      </c>
      <c r="S5" s="183" t="s">
        <v>58</v>
      </c>
      <c r="T5" s="322"/>
      <c r="U5" s="149" t="s">
        <v>18</v>
      </c>
      <c r="V5" s="243" t="s">
        <v>22</v>
      </c>
      <c r="W5" s="172" t="s">
        <v>54</v>
      </c>
    </row>
    <row r="6" spans="1:23" ht="14.5" x14ac:dyDescent="0.35">
      <c r="A6" s="35" t="s">
        <v>23</v>
      </c>
      <c r="B6" s="165">
        <v>30</v>
      </c>
      <c r="C6" s="166">
        <v>40</v>
      </c>
      <c r="D6" s="167">
        <v>40</v>
      </c>
      <c r="E6" s="146">
        <f>SUM(B6:D6)</f>
        <v>110</v>
      </c>
      <c r="F6" s="170">
        <f>E6*35.6/60</f>
        <v>65.266666666666666</v>
      </c>
      <c r="G6" s="173">
        <v>60</v>
      </c>
      <c r="H6" s="206">
        <v>45</v>
      </c>
      <c r="I6" s="207">
        <v>45</v>
      </c>
      <c r="J6" s="208">
        <v>45</v>
      </c>
      <c r="K6" s="209">
        <f>SUM(H6:J6)</f>
        <v>135</v>
      </c>
      <c r="L6" s="210">
        <f t="shared" ref="L6:L18" si="0">K6*35.6/60</f>
        <v>80.099999999999994</v>
      </c>
      <c r="M6" s="211">
        <v>80</v>
      </c>
      <c r="N6" s="206">
        <v>50</v>
      </c>
      <c r="O6" s="207">
        <v>60</v>
      </c>
      <c r="P6" s="208">
        <v>60</v>
      </c>
      <c r="Q6" s="209">
        <f t="shared" ref="Q6:Q17" si="1">SUM(N6:P6)</f>
        <v>170</v>
      </c>
      <c r="R6" s="233">
        <f t="shared" ref="R6:R18" si="2">Q6*35.6/60</f>
        <v>100.86666666666666</v>
      </c>
      <c r="S6" s="237">
        <v>100</v>
      </c>
      <c r="T6" s="322"/>
      <c r="U6" s="158">
        <f>E6+K6+Q6</f>
        <v>415</v>
      </c>
      <c r="V6" s="244">
        <f>U6*35.6/60</f>
        <v>246.23333333333332</v>
      </c>
      <c r="W6" s="286">
        <v>240</v>
      </c>
    </row>
    <row r="7" spans="1:23" ht="14.5" x14ac:dyDescent="0.35">
      <c r="A7" s="35" t="s">
        <v>24</v>
      </c>
      <c r="B7" s="165"/>
      <c r="C7" s="166"/>
      <c r="D7" s="167"/>
      <c r="E7" s="146"/>
      <c r="F7" s="171"/>
      <c r="G7" s="174"/>
      <c r="H7" s="165"/>
      <c r="I7" s="166"/>
      <c r="J7" s="167">
        <v>70</v>
      </c>
      <c r="K7" s="157">
        <v>70</v>
      </c>
      <c r="L7" s="170">
        <f t="shared" si="0"/>
        <v>41.533333333333331</v>
      </c>
      <c r="M7" s="173">
        <v>40</v>
      </c>
      <c r="N7" s="165"/>
      <c r="O7" s="166">
        <v>90</v>
      </c>
      <c r="P7" s="167">
        <v>65</v>
      </c>
      <c r="Q7" s="157">
        <f t="shared" si="1"/>
        <v>155</v>
      </c>
      <c r="R7" s="234">
        <f t="shared" si="2"/>
        <v>91.966666666666669</v>
      </c>
      <c r="S7" s="238">
        <v>90</v>
      </c>
      <c r="T7" s="322"/>
      <c r="U7" s="158">
        <f>E7+K7+Q7</f>
        <v>225</v>
      </c>
      <c r="V7" s="244">
        <f t="shared" ref="V7:V17" si="3">U7*35.6/60</f>
        <v>133.5</v>
      </c>
      <c r="W7" s="286">
        <v>130</v>
      </c>
    </row>
    <row r="8" spans="1:23" ht="14.5" x14ac:dyDescent="0.35">
      <c r="A8" s="35" t="s">
        <v>25</v>
      </c>
      <c r="B8" s="165">
        <v>80</v>
      </c>
      <c r="C8" s="166">
        <v>80</v>
      </c>
      <c r="D8" s="167">
        <v>80</v>
      </c>
      <c r="E8" s="146">
        <f>SUM(B8:D8)</f>
        <v>240</v>
      </c>
      <c r="F8" s="170">
        <f t="shared" ref="F8:F16" si="4">E8*35.6/60</f>
        <v>142.4</v>
      </c>
      <c r="G8" s="173">
        <v>140</v>
      </c>
      <c r="H8" s="165">
        <v>100</v>
      </c>
      <c r="I8" s="166">
        <v>100</v>
      </c>
      <c r="J8" s="167">
        <v>110</v>
      </c>
      <c r="K8" s="157">
        <f t="shared" ref="K8:K16" si="5">SUM(H8:J8)</f>
        <v>310</v>
      </c>
      <c r="L8" s="170">
        <f>K8*35.6/60</f>
        <v>183.93333333333334</v>
      </c>
      <c r="M8" s="173">
        <v>180</v>
      </c>
      <c r="N8" s="165">
        <v>160</v>
      </c>
      <c r="O8" s="166">
        <v>160</v>
      </c>
      <c r="P8" s="167">
        <v>160</v>
      </c>
      <c r="Q8" s="157">
        <f t="shared" si="1"/>
        <v>480</v>
      </c>
      <c r="R8" s="234">
        <f>Q8*35.6/60</f>
        <v>284.8</v>
      </c>
      <c r="S8" s="238">
        <v>280</v>
      </c>
      <c r="T8" s="322"/>
      <c r="U8" s="158">
        <f t="shared" ref="U8:U17" si="6">E8+K8+Q8</f>
        <v>1030</v>
      </c>
      <c r="V8" s="244">
        <f t="shared" si="3"/>
        <v>611.13333333333333</v>
      </c>
      <c r="W8" s="286">
        <v>600</v>
      </c>
    </row>
    <row r="9" spans="1:23" ht="14.5" x14ac:dyDescent="0.35">
      <c r="A9" s="35" t="s">
        <v>26</v>
      </c>
      <c r="B9" s="165">
        <v>40</v>
      </c>
      <c r="C9" s="166">
        <v>40</v>
      </c>
      <c r="D9" s="167">
        <v>55</v>
      </c>
      <c r="E9" s="146">
        <f>SUM(B9:D9)</f>
        <v>135</v>
      </c>
      <c r="F9" s="170">
        <f t="shared" si="4"/>
        <v>80.099999999999994</v>
      </c>
      <c r="G9" s="173">
        <v>80</v>
      </c>
      <c r="H9" s="165">
        <v>40</v>
      </c>
      <c r="I9" s="166">
        <v>45</v>
      </c>
      <c r="J9" s="167">
        <v>50</v>
      </c>
      <c r="K9" s="157">
        <f t="shared" si="5"/>
        <v>135</v>
      </c>
      <c r="L9" s="170">
        <f t="shared" si="0"/>
        <v>80.099999999999994</v>
      </c>
      <c r="M9" s="173">
        <v>80</v>
      </c>
      <c r="N9" s="165">
        <v>40</v>
      </c>
      <c r="O9" s="166">
        <v>45</v>
      </c>
      <c r="P9" s="167">
        <v>50</v>
      </c>
      <c r="Q9" s="157">
        <f t="shared" si="1"/>
        <v>135</v>
      </c>
      <c r="R9" s="234">
        <f t="shared" si="2"/>
        <v>80.099999999999994</v>
      </c>
      <c r="S9" s="238">
        <v>80</v>
      </c>
      <c r="T9" s="322"/>
      <c r="U9" s="158">
        <f t="shared" si="6"/>
        <v>405</v>
      </c>
      <c r="V9" s="244">
        <f t="shared" si="3"/>
        <v>240.3</v>
      </c>
      <c r="W9" s="286">
        <v>240</v>
      </c>
    </row>
    <row r="10" spans="1:23" ht="14.5" x14ac:dyDescent="0.35">
      <c r="A10" s="35" t="s">
        <v>27</v>
      </c>
      <c r="B10" s="165"/>
      <c r="C10" s="166">
        <v>40</v>
      </c>
      <c r="D10" s="167">
        <v>45</v>
      </c>
      <c r="E10" s="146">
        <f>SUM(B10:D10)</f>
        <v>85</v>
      </c>
      <c r="F10" s="170">
        <f t="shared" si="4"/>
        <v>50.43333333333333</v>
      </c>
      <c r="G10" s="173">
        <v>50</v>
      </c>
      <c r="H10" s="165">
        <v>80</v>
      </c>
      <c r="I10" s="166">
        <v>80</v>
      </c>
      <c r="J10" s="167">
        <v>80</v>
      </c>
      <c r="K10" s="157">
        <f t="shared" si="5"/>
        <v>240</v>
      </c>
      <c r="L10" s="170">
        <f t="shared" si="0"/>
        <v>142.4</v>
      </c>
      <c r="M10" s="173">
        <v>140</v>
      </c>
      <c r="N10" s="165">
        <v>80</v>
      </c>
      <c r="O10" s="166">
        <v>80</v>
      </c>
      <c r="P10" s="167">
        <v>80</v>
      </c>
      <c r="Q10" s="157">
        <f t="shared" si="1"/>
        <v>240</v>
      </c>
      <c r="R10" s="234">
        <f t="shared" si="2"/>
        <v>142.4</v>
      </c>
      <c r="S10" s="238">
        <v>140</v>
      </c>
      <c r="T10" s="322"/>
      <c r="U10" s="158">
        <f>E10+K10+Q10</f>
        <v>565</v>
      </c>
      <c r="V10" s="244">
        <f t="shared" si="3"/>
        <v>335.23333333333335</v>
      </c>
      <c r="W10" s="286">
        <v>330</v>
      </c>
    </row>
    <row r="11" spans="1:23" ht="14.5" x14ac:dyDescent="0.35">
      <c r="A11" s="35" t="s">
        <v>28</v>
      </c>
      <c r="B11" s="165">
        <v>30</v>
      </c>
      <c r="C11" s="166">
        <v>35</v>
      </c>
      <c r="D11" s="167">
        <v>40</v>
      </c>
      <c r="E11" s="146">
        <f>SUM(B11:D11)</f>
        <v>105</v>
      </c>
      <c r="F11" s="170">
        <f t="shared" si="4"/>
        <v>62.3</v>
      </c>
      <c r="G11" s="173">
        <v>60</v>
      </c>
      <c r="H11" s="165">
        <v>120</v>
      </c>
      <c r="I11" s="166">
        <v>120</v>
      </c>
      <c r="J11" s="167">
        <v>130</v>
      </c>
      <c r="K11" s="157">
        <f t="shared" si="5"/>
        <v>370</v>
      </c>
      <c r="L11" s="170">
        <f t="shared" si="0"/>
        <v>219.53333333333333</v>
      </c>
      <c r="M11" s="173">
        <v>220</v>
      </c>
      <c r="N11" s="165">
        <v>110</v>
      </c>
      <c r="O11" s="166">
        <v>110</v>
      </c>
      <c r="P11" s="167">
        <v>120</v>
      </c>
      <c r="Q11" s="157">
        <f t="shared" si="1"/>
        <v>340</v>
      </c>
      <c r="R11" s="234">
        <f t="shared" si="2"/>
        <v>201.73333333333332</v>
      </c>
      <c r="S11" s="238">
        <v>200</v>
      </c>
      <c r="T11" s="322"/>
      <c r="U11" s="158">
        <f t="shared" si="6"/>
        <v>815</v>
      </c>
      <c r="V11" s="244">
        <f t="shared" si="3"/>
        <v>483.56666666666666</v>
      </c>
      <c r="W11" s="286">
        <v>480</v>
      </c>
    </row>
    <row r="12" spans="1:23" ht="14.5" x14ac:dyDescent="0.35">
      <c r="A12" s="35" t="s">
        <v>29</v>
      </c>
      <c r="B12" s="165">
        <v>410</v>
      </c>
      <c r="C12" s="166">
        <v>370</v>
      </c>
      <c r="D12" s="167">
        <v>370</v>
      </c>
      <c r="E12" s="146">
        <f>SUM(B12:D12)</f>
        <v>1150</v>
      </c>
      <c r="F12" s="170">
        <f t="shared" si="4"/>
        <v>682.33333333333337</v>
      </c>
      <c r="G12" s="173">
        <v>680</v>
      </c>
      <c r="H12" s="165">
        <v>320</v>
      </c>
      <c r="I12" s="166">
        <v>320</v>
      </c>
      <c r="J12" s="167">
        <v>240</v>
      </c>
      <c r="K12" s="157">
        <f t="shared" si="5"/>
        <v>880</v>
      </c>
      <c r="L12" s="170">
        <f t="shared" si="0"/>
        <v>522.13333333333333</v>
      </c>
      <c r="M12" s="173">
        <v>520</v>
      </c>
      <c r="N12" s="165">
        <v>160</v>
      </c>
      <c r="O12" s="166">
        <v>160</v>
      </c>
      <c r="P12" s="167">
        <v>170</v>
      </c>
      <c r="Q12" s="157">
        <f t="shared" si="1"/>
        <v>490</v>
      </c>
      <c r="R12" s="234">
        <f t="shared" si="2"/>
        <v>290.73333333333335</v>
      </c>
      <c r="S12" s="238">
        <v>290</v>
      </c>
      <c r="T12" s="322"/>
      <c r="U12" s="158">
        <f t="shared" si="6"/>
        <v>2520</v>
      </c>
      <c r="V12" s="244">
        <f t="shared" si="3"/>
        <v>1495.2</v>
      </c>
      <c r="W12" s="286">
        <v>1490</v>
      </c>
    </row>
    <row r="13" spans="1:23" ht="14.5" x14ac:dyDescent="0.35">
      <c r="A13" s="35" t="s">
        <v>30</v>
      </c>
      <c r="B13" s="165">
        <v>230</v>
      </c>
      <c r="C13" s="166">
        <v>240</v>
      </c>
      <c r="D13" s="167">
        <v>240</v>
      </c>
      <c r="E13" s="146">
        <f t="shared" ref="E13" si="7">SUM(B13:D13)</f>
        <v>710</v>
      </c>
      <c r="F13" s="170">
        <f t="shared" si="4"/>
        <v>421.26666666666665</v>
      </c>
      <c r="G13" s="173">
        <v>420</v>
      </c>
      <c r="H13" s="165">
        <v>220</v>
      </c>
      <c r="I13" s="166">
        <v>235</v>
      </c>
      <c r="J13" s="167">
        <v>240</v>
      </c>
      <c r="K13" s="157">
        <f t="shared" si="5"/>
        <v>695</v>
      </c>
      <c r="L13" s="170">
        <f t="shared" si="0"/>
        <v>412.36666666666667</v>
      </c>
      <c r="M13" s="173">
        <v>410</v>
      </c>
      <c r="N13" s="227">
        <v>230</v>
      </c>
      <c r="O13" s="166">
        <v>220</v>
      </c>
      <c r="P13" s="228">
        <v>230</v>
      </c>
      <c r="Q13" s="157">
        <f t="shared" si="1"/>
        <v>680</v>
      </c>
      <c r="R13" s="234">
        <f t="shared" si="2"/>
        <v>403.46666666666664</v>
      </c>
      <c r="S13" s="238">
        <v>400</v>
      </c>
      <c r="T13" s="322"/>
      <c r="U13" s="158">
        <f t="shared" si="6"/>
        <v>2085</v>
      </c>
      <c r="V13" s="244">
        <f t="shared" si="3"/>
        <v>1237.0999999999999</v>
      </c>
      <c r="W13" s="286">
        <v>1230</v>
      </c>
    </row>
    <row r="14" spans="1:23" ht="14.5" x14ac:dyDescent="0.35">
      <c r="A14" s="35" t="s">
        <v>31</v>
      </c>
      <c r="B14" s="165">
        <v>100</v>
      </c>
      <c r="C14" s="166">
        <v>120</v>
      </c>
      <c r="D14" s="167">
        <v>120</v>
      </c>
      <c r="E14" s="146">
        <f>SUM(B14:D14)</f>
        <v>340</v>
      </c>
      <c r="F14" s="170">
        <f t="shared" si="4"/>
        <v>201.73333333333332</v>
      </c>
      <c r="G14" s="173">
        <v>200</v>
      </c>
      <c r="H14" s="165">
        <v>210</v>
      </c>
      <c r="I14" s="166">
        <v>210</v>
      </c>
      <c r="J14" s="167">
        <v>220</v>
      </c>
      <c r="K14" s="157">
        <f t="shared" si="5"/>
        <v>640</v>
      </c>
      <c r="L14" s="170">
        <f t="shared" si="0"/>
        <v>379.73333333333335</v>
      </c>
      <c r="M14" s="173">
        <v>375</v>
      </c>
      <c r="N14" s="227">
        <v>225</v>
      </c>
      <c r="O14" s="166">
        <v>230</v>
      </c>
      <c r="P14" s="214">
        <v>230</v>
      </c>
      <c r="Q14" s="157">
        <f t="shared" si="1"/>
        <v>685</v>
      </c>
      <c r="R14" s="170">
        <f t="shared" si="2"/>
        <v>406.43333333333334</v>
      </c>
      <c r="S14" s="238">
        <v>405</v>
      </c>
      <c r="T14" s="322"/>
      <c r="U14" s="158">
        <f t="shared" si="6"/>
        <v>1665</v>
      </c>
      <c r="V14" s="244">
        <f t="shared" si="3"/>
        <v>987.9</v>
      </c>
      <c r="W14" s="286">
        <v>980</v>
      </c>
    </row>
    <row r="15" spans="1:23" ht="14.5" x14ac:dyDescent="0.35">
      <c r="A15" s="35" t="s">
        <v>32</v>
      </c>
      <c r="B15" s="165">
        <v>60</v>
      </c>
      <c r="C15" s="166">
        <v>90</v>
      </c>
      <c r="D15" s="168">
        <v>95</v>
      </c>
      <c r="E15" s="147">
        <f>SUM(B15:D15)</f>
        <v>245</v>
      </c>
      <c r="F15" s="170">
        <f t="shared" si="4"/>
        <v>145.36666666666667</v>
      </c>
      <c r="G15" s="173">
        <v>145</v>
      </c>
      <c r="H15" s="165">
        <v>120</v>
      </c>
      <c r="I15" s="166">
        <v>120</v>
      </c>
      <c r="J15" s="166">
        <v>125</v>
      </c>
      <c r="K15" s="157">
        <f t="shared" si="5"/>
        <v>365</v>
      </c>
      <c r="L15" s="170">
        <f t="shared" si="0"/>
        <v>216.56666666666666</v>
      </c>
      <c r="M15" s="173">
        <v>216</v>
      </c>
      <c r="N15" s="227">
        <v>160</v>
      </c>
      <c r="O15" s="166">
        <v>160</v>
      </c>
      <c r="P15" s="214">
        <v>170</v>
      </c>
      <c r="Q15" s="157">
        <f t="shared" si="1"/>
        <v>490</v>
      </c>
      <c r="R15" s="170">
        <f t="shared" si="2"/>
        <v>290.73333333333335</v>
      </c>
      <c r="S15" s="238">
        <v>289</v>
      </c>
      <c r="T15" s="322"/>
      <c r="U15" s="158">
        <f t="shared" si="6"/>
        <v>1100</v>
      </c>
      <c r="V15" s="244">
        <f t="shared" si="3"/>
        <v>652.66666666666663</v>
      </c>
      <c r="W15" s="286">
        <v>650</v>
      </c>
    </row>
    <row r="16" spans="1:23" ht="14.5" x14ac:dyDescent="0.35">
      <c r="A16" s="35" t="s">
        <v>33</v>
      </c>
      <c r="B16" s="165">
        <v>20</v>
      </c>
      <c r="C16" s="166">
        <v>30</v>
      </c>
      <c r="D16" s="167">
        <v>30</v>
      </c>
      <c r="E16" s="146">
        <f>SUM(B16:D16)</f>
        <v>80</v>
      </c>
      <c r="F16" s="170">
        <f t="shared" si="4"/>
        <v>47.466666666666669</v>
      </c>
      <c r="G16" s="173">
        <v>47</v>
      </c>
      <c r="H16" s="165">
        <v>30</v>
      </c>
      <c r="I16" s="166">
        <v>40</v>
      </c>
      <c r="J16" s="167">
        <v>40</v>
      </c>
      <c r="K16" s="157">
        <f t="shared" si="5"/>
        <v>110</v>
      </c>
      <c r="L16" s="170">
        <f t="shared" si="0"/>
        <v>65.266666666666666</v>
      </c>
      <c r="M16" s="173">
        <v>65</v>
      </c>
      <c r="N16" s="165">
        <v>50</v>
      </c>
      <c r="O16" s="166">
        <v>50</v>
      </c>
      <c r="P16" s="167">
        <v>50</v>
      </c>
      <c r="Q16" s="157">
        <f t="shared" si="1"/>
        <v>150</v>
      </c>
      <c r="R16" s="234">
        <f t="shared" si="2"/>
        <v>89</v>
      </c>
      <c r="S16" s="238">
        <v>88</v>
      </c>
      <c r="T16" s="322"/>
      <c r="U16" s="158">
        <f t="shared" si="6"/>
        <v>340</v>
      </c>
      <c r="V16" s="244">
        <f t="shared" si="3"/>
        <v>201.73333333333332</v>
      </c>
      <c r="W16" s="286">
        <v>200</v>
      </c>
    </row>
    <row r="17" spans="1:23" ht="15" thickBot="1" x14ac:dyDescent="0.4">
      <c r="A17" s="185" t="s">
        <v>34</v>
      </c>
      <c r="B17" s="186"/>
      <c r="C17" s="187"/>
      <c r="D17" s="188"/>
      <c r="E17" s="189"/>
      <c r="F17" s="190"/>
      <c r="G17" s="191"/>
      <c r="H17" s="186"/>
      <c r="I17" s="187"/>
      <c r="J17" s="192">
        <v>80.400000000000006</v>
      </c>
      <c r="K17" s="193">
        <f>SUM(J17)</f>
        <v>80.400000000000006</v>
      </c>
      <c r="L17" s="194">
        <f t="shared" si="0"/>
        <v>47.704000000000001</v>
      </c>
      <c r="M17" s="195">
        <v>48</v>
      </c>
      <c r="N17" s="229">
        <v>150</v>
      </c>
      <c r="O17" s="230">
        <v>150</v>
      </c>
      <c r="P17" s="231">
        <v>160</v>
      </c>
      <c r="Q17" s="197">
        <f t="shared" si="1"/>
        <v>460</v>
      </c>
      <c r="R17" s="235">
        <f t="shared" si="2"/>
        <v>272.93333333333334</v>
      </c>
      <c r="S17" s="239">
        <v>272</v>
      </c>
      <c r="T17" s="322"/>
      <c r="U17" s="241">
        <f t="shared" si="6"/>
        <v>540.4</v>
      </c>
      <c r="V17" s="245">
        <f t="shared" si="3"/>
        <v>320.63733333333334</v>
      </c>
      <c r="W17" s="287">
        <v>320</v>
      </c>
    </row>
    <row r="18" spans="1:23" ht="15" thickBot="1" x14ac:dyDescent="0.4">
      <c r="A18" s="198" t="s">
        <v>36</v>
      </c>
      <c r="B18" s="199">
        <f>SUM(B6:B17)</f>
        <v>1000</v>
      </c>
      <c r="C18" s="200">
        <f>SUM(C6:C17)</f>
        <v>1085</v>
      </c>
      <c r="D18" s="201">
        <f>SUM(D6:D17)</f>
        <v>1115</v>
      </c>
      <c r="E18" s="202">
        <f>SUM(B18:D18)</f>
        <v>3200</v>
      </c>
      <c r="F18" s="203">
        <f>E18*35.6/60</f>
        <v>1898.6666666666667</v>
      </c>
      <c r="G18" s="204">
        <f>SUM(G6:G16)</f>
        <v>1882</v>
      </c>
      <c r="H18" s="199">
        <f>SUM(H6:H17)</f>
        <v>1285</v>
      </c>
      <c r="I18" s="200">
        <f>SUM(I6:I17)</f>
        <v>1315</v>
      </c>
      <c r="J18" s="201">
        <f>SUM(J6:J17)</f>
        <v>1430.4</v>
      </c>
      <c r="K18" s="202">
        <f>SUM(K6:K17)</f>
        <v>4030.4</v>
      </c>
      <c r="L18" s="203">
        <f t="shared" si="0"/>
        <v>2391.3706666666671</v>
      </c>
      <c r="M18" s="204">
        <v>2374</v>
      </c>
      <c r="N18" s="199">
        <f>SUM(N6:N17)</f>
        <v>1415</v>
      </c>
      <c r="O18" s="200">
        <f>SUM(O6:O17)</f>
        <v>1515</v>
      </c>
      <c r="P18" s="232">
        <f>SUM(P6:P17)</f>
        <v>1545</v>
      </c>
      <c r="Q18" s="205">
        <f>SUM(Q6:Q17)</f>
        <v>4475</v>
      </c>
      <c r="R18" s="203">
        <f t="shared" si="2"/>
        <v>2655.1666666666665</v>
      </c>
      <c r="S18" s="240">
        <v>2634</v>
      </c>
      <c r="T18" s="323"/>
      <c r="U18" s="202">
        <f>SUM(U6:U17)</f>
        <v>11705.4</v>
      </c>
      <c r="V18" s="246">
        <f>SUM(V6:V17)</f>
        <v>6945.2039999999997</v>
      </c>
      <c r="W18" s="288">
        <f>SUM(W6:W17)</f>
        <v>6890</v>
      </c>
    </row>
    <row r="19" spans="1:23" ht="15" thickBot="1" x14ac:dyDescent="0.4">
      <c r="E19" s="1"/>
      <c r="F19" s="1"/>
      <c r="G19" s="1"/>
      <c r="K19" s="1"/>
      <c r="L19" s="1"/>
      <c r="M19" s="1"/>
      <c r="Q19" s="1"/>
      <c r="R19" s="1"/>
      <c r="S19" s="1"/>
      <c r="T19" s="1"/>
      <c r="U19" s="1"/>
      <c r="W19" s="55"/>
    </row>
    <row r="20" spans="1:23" ht="19" thickBot="1" x14ac:dyDescent="0.5">
      <c r="A20" s="305" t="s">
        <v>63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7"/>
    </row>
    <row r="21" spans="1:23" ht="15" thickBot="1" x14ac:dyDescent="0.4">
      <c r="A21" s="308"/>
      <c r="B21" s="309"/>
      <c r="C21" s="309"/>
      <c r="D21" s="310"/>
      <c r="E21" s="298" t="s">
        <v>20</v>
      </c>
      <c r="F21" s="299"/>
      <c r="G21" s="1"/>
      <c r="H21" s="308"/>
      <c r="I21" s="309"/>
      <c r="J21" s="310"/>
      <c r="K21" s="298" t="s">
        <v>1</v>
      </c>
      <c r="L21" s="299"/>
      <c r="M21" s="1"/>
      <c r="N21" s="308"/>
      <c r="O21" s="309"/>
      <c r="P21" s="310"/>
      <c r="Q21" s="298" t="s">
        <v>2</v>
      </c>
      <c r="R21" s="299"/>
      <c r="S21" s="311"/>
      <c r="T21" s="280"/>
      <c r="U21" s="314" t="s">
        <v>3</v>
      </c>
      <c r="V21" s="315"/>
      <c r="W21" s="316"/>
    </row>
    <row r="22" spans="1:23" ht="14.5" x14ac:dyDescent="0.35">
      <c r="A22" s="8"/>
      <c r="B22" s="150" t="s">
        <v>4</v>
      </c>
      <c r="C22" s="151" t="s">
        <v>5</v>
      </c>
      <c r="D22" s="260" t="s">
        <v>6</v>
      </c>
      <c r="E22" s="159" t="s">
        <v>7</v>
      </c>
      <c r="F22" s="179" t="s">
        <v>8</v>
      </c>
      <c r="G22" s="8"/>
      <c r="H22" s="150" t="s">
        <v>10</v>
      </c>
      <c r="I22" s="151" t="s">
        <v>11</v>
      </c>
      <c r="J22" s="260" t="s">
        <v>12</v>
      </c>
      <c r="K22" s="159" t="s">
        <v>7</v>
      </c>
      <c r="L22" s="179" t="s">
        <v>8</v>
      </c>
      <c r="M22" s="8"/>
      <c r="N22" s="150" t="s">
        <v>13</v>
      </c>
      <c r="O22" s="151" t="s">
        <v>14</v>
      </c>
      <c r="P22" s="152" t="s">
        <v>15</v>
      </c>
      <c r="Q22" s="159" t="s">
        <v>8</v>
      </c>
      <c r="R22" s="179" t="s">
        <v>8</v>
      </c>
      <c r="S22" s="312"/>
      <c r="T22" s="281"/>
      <c r="U22" s="292" t="s">
        <v>64</v>
      </c>
      <c r="V22" s="293"/>
      <c r="W22" s="294"/>
    </row>
    <row r="23" spans="1:23" ht="15" thickBot="1" x14ac:dyDescent="0.4">
      <c r="A23" s="19"/>
      <c r="B23" s="252" t="s">
        <v>18</v>
      </c>
      <c r="C23" s="253" t="s">
        <v>18</v>
      </c>
      <c r="D23" s="266" t="s">
        <v>18</v>
      </c>
      <c r="E23" s="254" t="s">
        <v>18</v>
      </c>
      <c r="F23" s="181" t="s">
        <v>21</v>
      </c>
      <c r="G23" s="19"/>
      <c r="H23" s="153" t="s">
        <v>18</v>
      </c>
      <c r="I23" s="154" t="s">
        <v>18</v>
      </c>
      <c r="J23" s="261" t="s">
        <v>18</v>
      </c>
      <c r="K23" s="156" t="s">
        <v>18</v>
      </c>
      <c r="L23" s="169" t="s">
        <v>21</v>
      </c>
      <c r="M23" s="19"/>
      <c r="N23" s="153" t="s">
        <v>18</v>
      </c>
      <c r="O23" s="154" t="s">
        <v>18</v>
      </c>
      <c r="P23" s="155" t="s">
        <v>18</v>
      </c>
      <c r="Q23" s="156" t="s">
        <v>18</v>
      </c>
      <c r="R23" s="169" t="s">
        <v>19</v>
      </c>
      <c r="S23" s="312"/>
      <c r="T23" s="281"/>
      <c r="U23" s="295" t="s">
        <v>20</v>
      </c>
      <c r="V23" s="296" t="s">
        <v>1</v>
      </c>
      <c r="W23" s="297" t="s">
        <v>2</v>
      </c>
    </row>
    <row r="24" spans="1:23" ht="14.5" x14ac:dyDescent="0.35">
      <c r="A24" s="19" t="s">
        <v>45</v>
      </c>
      <c r="B24" s="249">
        <v>25</v>
      </c>
      <c r="C24" s="250">
        <v>30</v>
      </c>
      <c r="D24" s="267">
        <v>30</v>
      </c>
      <c r="E24" s="251">
        <f>SUM(B24:D24)</f>
        <v>85</v>
      </c>
      <c r="F24" s="233">
        <f>E24*35.6/60</f>
        <v>50.43333333333333</v>
      </c>
      <c r="G24" s="19" t="s">
        <v>45</v>
      </c>
      <c r="H24" s="142">
        <v>50</v>
      </c>
      <c r="I24" s="143">
        <v>50</v>
      </c>
      <c r="J24" s="262">
        <v>50</v>
      </c>
      <c r="K24" s="23">
        <f>SUM(H24:J24)</f>
        <v>150</v>
      </c>
      <c r="L24" s="234">
        <f>K24*35.6/60</f>
        <v>89</v>
      </c>
      <c r="M24" s="19" t="s">
        <v>45</v>
      </c>
      <c r="N24" s="142">
        <v>50</v>
      </c>
      <c r="O24" s="143">
        <v>50</v>
      </c>
      <c r="P24" s="144">
        <v>50</v>
      </c>
      <c r="Q24" s="23">
        <f>SUM(N24:P24)</f>
        <v>150</v>
      </c>
      <c r="R24" s="234">
        <f>Q24*35.6/60</f>
        <v>89</v>
      </c>
      <c r="S24" s="312"/>
      <c r="T24" s="282"/>
      <c r="U24" s="289"/>
      <c r="V24" s="290">
        <v>83</v>
      </c>
      <c r="W24" s="291">
        <v>89</v>
      </c>
    </row>
    <row r="25" spans="1:23" ht="14.5" x14ac:dyDescent="0.35">
      <c r="A25" s="19" t="s">
        <v>46</v>
      </c>
      <c r="B25" s="29">
        <v>25</v>
      </c>
      <c r="C25" s="30">
        <v>30</v>
      </c>
      <c r="D25" s="268">
        <v>30</v>
      </c>
      <c r="E25" s="23">
        <f>SUM(B25:D25)</f>
        <v>85</v>
      </c>
      <c r="F25" s="234">
        <f t="shared" ref="F25:F27" si="8">E25*35.6/60</f>
        <v>50.43333333333333</v>
      </c>
      <c r="G25" s="19" t="s">
        <v>46</v>
      </c>
      <c r="H25" s="142">
        <v>60</v>
      </c>
      <c r="I25" s="143">
        <v>60</v>
      </c>
      <c r="J25" s="262">
        <v>60</v>
      </c>
      <c r="K25" s="23">
        <f>SUM(H25:J25)</f>
        <v>180</v>
      </c>
      <c r="L25" s="234">
        <f t="shared" ref="L25:L27" si="9">K25*35.6/60</f>
        <v>106.8</v>
      </c>
      <c r="M25" s="19" t="s">
        <v>46</v>
      </c>
      <c r="N25" s="142">
        <v>60</v>
      </c>
      <c r="O25" s="143">
        <v>70</v>
      </c>
      <c r="P25" s="144">
        <v>70</v>
      </c>
      <c r="Q25" s="23">
        <f>SUM(N25:P25)</f>
        <v>200</v>
      </c>
      <c r="R25" s="234">
        <f t="shared" ref="R25:R27" si="10">Q25*35.6/60</f>
        <v>118.66666666666667</v>
      </c>
      <c r="S25" s="312"/>
      <c r="T25" s="282"/>
      <c r="U25" s="273"/>
      <c r="V25" s="275">
        <v>107</v>
      </c>
      <c r="W25" s="274">
        <v>119</v>
      </c>
    </row>
    <row r="26" spans="1:23" ht="14.5" x14ac:dyDescent="0.35">
      <c r="A26" s="19" t="s">
        <v>47</v>
      </c>
      <c r="B26" s="29">
        <v>25</v>
      </c>
      <c r="C26" s="30">
        <v>30</v>
      </c>
      <c r="D26" s="268">
        <v>30</v>
      </c>
      <c r="E26" s="23">
        <f>SUM(B26:D26)</f>
        <v>85</v>
      </c>
      <c r="F26" s="234">
        <f t="shared" si="8"/>
        <v>50.43333333333333</v>
      </c>
      <c r="G26" s="19" t="s">
        <v>47</v>
      </c>
      <c r="H26" s="142">
        <v>50</v>
      </c>
      <c r="I26" s="143">
        <v>50</v>
      </c>
      <c r="J26" s="262">
        <v>50</v>
      </c>
      <c r="K26" s="23">
        <f>SUM(H26:J26)</f>
        <v>150</v>
      </c>
      <c r="L26" s="234">
        <f t="shared" si="9"/>
        <v>89</v>
      </c>
      <c r="M26" s="19" t="s">
        <v>47</v>
      </c>
      <c r="N26" s="142">
        <v>55</v>
      </c>
      <c r="O26" s="143">
        <v>50</v>
      </c>
      <c r="P26" s="144">
        <v>50</v>
      </c>
      <c r="Q26" s="23">
        <f>SUM(N26:P26)</f>
        <v>155</v>
      </c>
      <c r="R26" s="234">
        <f t="shared" si="10"/>
        <v>91.966666666666669</v>
      </c>
      <c r="S26" s="312"/>
      <c r="T26" s="282"/>
      <c r="U26" s="273"/>
      <c r="V26" s="275">
        <v>89</v>
      </c>
      <c r="W26" s="274">
        <v>92</v>
      </c>
    </row>
    <row r="27" spans="1:23" ht="15" thickBot="1" x14ac:dyDescent="0.4">
      <c r="A27" s="215" t="s">
        <v>48</v>
      </c>
      <c r="B27" s="216">
        <v>25</v>
      </c>
      <c r="C27" s="217">
        <v>30</v>
      </c>
      <c r="D27" s="269">
        <v>30</v>
      </c>
      <c r="E27" s="218">
        <f>SUM(B27:D27)</f>
        <v>85</v>
      </c>
      <c r="F27" s="235">
        <f t="shared" si="8"/>
        <v>50.43333333333333</v>
      </c>
      <c r="G27" s="215" t="s">
        <v>48</v>
      </c>
      <c r="H27" s="257">
        <v>50</v>
      </c>
      <c r="I27" s="196">
        <v>50</v>
      </c>
      <c r="J27" s="263">
        <v>60</v>
      </c>
      <c r="K27" s="218">
        <f>SUM(H27:J27)</f>
        <v>160</v>
      </c>
      <c r="L27" s="235">
        <f t="shared" si="9"/>
        <v>94.933333333333337</v>
      </c>
      <c r="M27" s="215" t="s">
        <v>48</v>
      </c>
      <c r="N27" s="257">
        <v>60</v>
      </c>
      <c r="O27" s="196">
        <v>60</v>
      </c>
      <c r="P27" s="223">
        <v>60</v>
      </c>
      <c r="Q27" s="218">
        <f>SUM(N27:P27)</f>
        <v>180</v>
      </c>
      <c r="R27" s="235">
        <f t="shared" si="10"/>
        <v>106.8</v>
      </c>
      <c r="S27" s="312"/>
      <c r="T27" s="282"/>
      <c r="U27" s="273"/>
      <c r="V27" s="275">
        <v>95</v>
      </c>
      <c r="W27" s="274">
        <v>107</v>
      </c>
    </row>
    <row r="28" spans="1:23" ht="15" thickBot="1" x14ac:dyDescent="0.4">
      <c r="A28" s="248" t="s">
        <v>31</v>
      </c>
      <c r="B28" s="219">
        <f>SUM(B24:B27)</f>
        <v>100</v>
      </c>
      <c r="C28" s="220">
        <f t="shared" ref="C28:R28" si="11">SUM(C24:C27)</f>
        <v>120</v>
      </c>
      <c r="D28" s="264">
        <f t="shared" si="11"/>
        <v>120</v>
      </c>
      <c r="E28" s="221">
        <f t="shared" si="11"/>
        <v>340</v>
      </c>
      <c r="F28" s="222">
        <f t="shared" si="11"/>
        <v>201.73333333333332</v>
      </c>
      <c r="G28" s="248" t="s">
        <v>31</v>
      </c>
      <c r="H28" s="219">
        <f>SUM(H24:H27)</f>
        <v>210</v>
      </c>
      <c r="I28" s="220">
        <f t="shared" si="11"/>
        <v>210</v>
      </c>
      <c r="J28" s="264">
        <f t="shared" si="11"/>
        <v>220</v>
      </c>
      <c r="K28" s="221">
        <f t="shared" si="11"/>
        <v>640</v>
      </c>
      <c r="L28" s="222">
        <f t="shared" si="11"/>
        <v>379.73333333333335</v>
      </c>
      <c r="M28" s="248" t="s">
        <v>31</v>
      </c>
      <c r="N28" s="224">
        <f t="shared" si="11"/>
        <v>225</v>
      </c>
      <c r="O28" s="225">
        <f t="shared" si="11"/>
        <v>230</v>
      </c>
      <c r="P28" s="226">
        <f t="shared" si="11"/>
        <v>230</v>
      </c>
      <c r="Q28" s="221">
        <f t="shared" si="11"/>
        <v>685</v>
      </c>
      <c r="R28" s="222">
        <f t="shared" si="11"/>
        <v>406.43333333333334</v>
      </c>
      <c r="S28" s="312"/>
      <c r="T28" s="283"/>
      <c r="U28" s="273">
        <v>200</v>
      </c>
      <c r="V28" s="275">
        <v>375</v>
      </c>
      <c r="W28" s="276">
        <v>405</v>
      </c>
    </row>
    <row r="29" spans="1:23" ht="14.5" x14ac:dyDescent="0.35">
      <c r="A29" s="19" t="s">
        <v>49</v>
      </c>
      <c r="B29" s="29">
        <v>20</v>
      </c>
      <c r="C29" s="30">
        <v>30</v>
      </c>
      <c r="D29" s="270">
        <v>35</v>
      </c>
      <c r="E29" s="160">
        <f>SUM(B29:D29)</f>
        <v>85</v>
      </c>
      <c r="F29" s="234">
        <f t="shared" ref="F29:F31" si="12">E29*35.6/60</f>
        <v>50.43333333333333</v>
      </c>
      <c r="G29" s="19" t="s">
        <v>49</v>
      </c>
      <c r="H29" s="142">
        <v>40</v>
      </c>
      <c r="I29" s="143">
        <v>40</v>
      </c>
      <c r="J29" s="262">
        <v>45</v>
      </c>
      <c r="K29" s="23">
        <f>SUM(H29:J29)</f>
        <v>125</v>
      </c>
      <c r="L29" s="234">
        <f t="shared" ref="L29:L31" si="13">K29*35.6/60</f>
        <v>74.166666666666671</v>
      </c>
      <c r="M29" s="19" t="s">
        <v>49</v>
      </c>
      <c r="N29" s="142">
        <v>60</v>
      </c>
      <c r="O29" s="143">
        <v>60</v>
      </c>
      <c r="P29" s="144">
        <v>70</v>
      </c>
      <c r="Q29" s="23">
        <f>SUM(N29:P29)</f>
        <v>190</v>
      </c>
      <c r="R29" s="234">
        <f t="shared" ref="R29:R31" si="14">Q29*35.6/60</f>
        <v>112.73333333333333</v>
      </c>
      <c r="S29" s="312"/>
      <c r="T29" s="282"/>
      <c r="U29" s="273"/>
      <c r="V29" s="275">
        <v>74</v>
      </c>
      <c r="W29" s="274">
        <v>113</v>
      </c>
    </row>
    <row r="30" spans="1:23" ht="14.5" x14ac:dyDescent="0.35">
      <c r="A30" s="19" t="s">
        <v>50</v>
      </c>
      <c r="B30" s="29">
        <v>20</v>
      </c>
      <c r="C30" s="30">
        <v>30</v>
      </c>
      <c r="D30" s="268">
        <v>30</v>
      </c>
      <c r="E30" s="145">
        <f>SUM(B30:D30)</f>
        <v>80</v>
      </c>
      <c r="F30" s="234">
        <f t="shared" si="12"/>
        <v>47.466666666666669</v>
      </c>
      <c r="G30" s="19" t="s">
        <v>50</v>
      </c>
      <c r="H30" s="142">
        <v>40</v>
      </c>
      <c r="I30" s="143">
        <v>40</v>
      </c>
      <c r="J30" s="262">
        <v>40</v>
      </c>
      <c r="K30" s="23">
        <f>SUM(H30:J30)</f>
        <v>120</v>
      </c>
      <c r="L30" s="234">
        <f t="shared" si="13"/>
        <v>71.2</v>
      </c>
      <c r="M30" s="19" t="s">
        <v>50</v>
      </c>
      <c r="N30" s="142">
        <v>50</v>
      </c>
      <c r="O30" s="143">
        <v>50</v>
      </c>
      <c r="P30" s="144">
        <v>50</v>
      </c>
      <c r="Q30" s="23">
        <f>SUM(N30:P30)</f>
        <v>150</v>
      </c>
      <c r="R30" s="234">
        <f t="shared" si="14"/>
        <v>89</v>
      </c>
      <c r="S30" s="312"/>
      <c r="T30" s="282"/>
      <c r="U30" s="273"/>
      <c r="V30" s="275">
        <v>71</v>
      </c>
      <c r="W30" s="274">
        <v>89</v>
      </c>
    </row>
    <row r="31" spans="1:23" ht="15" thickBot="1" x14ac:dyDescent="0.4">
      <c r="A31" s="215" t="s">
        <v>51</v>
      </c>
      <c r="B31" s="216">
        <v>20</v>
      </c>
      <c r="C31" s="217">
        <v>30</v>
      </c>
      <c r="D31" s="269">
        <v>30</v>
      </c>
      <c r="E31" s="255">
        <f>SUM(B31:D31)</f>
        <v>80</v>
      </c>
      <c r="F31" s="235">
        <f t="shared" si="12"/>
        <v>47.466666666666669</v>
      </c>
      <c r="G31" s="215" t="s">
        <v>51</v>
      </c>
      <c r="H31" s="257">
        <v>40</v>
      </c>
      <c r="I31" s="196">
        <v>40</v>
      </c>
      <c r="J31" s="263">
        <v>40</v>
      </c>
      <c r="K31" s="218">
        <f>SUM(H31:J31)</f>
        <v>120</v>
      </c>
      <c r="L31" s="235">
        <f t="shared" si="13"/>
        <v>71.2</v>
      </c>
      <c r="M31" s="215" t="s">
        <v>51</v>
      </c>
      <c r="N31" s="142">
        <v>50</v>
      </c>
      <c r="O31" s="143">
        <v>50</v>
      </c>
      <c r="P31" s="144">
        <v>50</v>
      </c>
      <c r="Q31" s="23">
        <f>SUM(N31:P31)</f>
        <v>150</v>
      </c>
      <c r="R31" s="234">
        <f t="shared" si="14"/>
        <v>89</v>
      </c>
      <c r="S31" s="312"/>
      <c r="T31" s="282"/>
      <c r="U31" s="273"/>
      <c r="V31" s="275">
        <v>71</v>
      </c>
      <c r="W31" s="274">
        <v>89</v>
      </c>
    </row>
    <row r="32" spans="1:23" ht="15" thickBot="1" x14ac:dyDescent="0.4">
      <c r="A32" s="248" t="s">
        <v>32</v>
      </c>
      <c r="B32" s="224">
        <f t="shared" ref="B32:P32" si="15">SUM(B29:B31)</f>
        <v>60</v>
      </c>
      <c r="C32" s="225">
        <f t="shared" si="15"/>
        <v>90</v>
      </c>
      <c r="D32" s="271">
        <f t="shared" si="15"/>
        <v>95</v>
      </c>
      <c r="E32" s="256">
        <f>SUM(E29:E31)</f>
        <v>245</v>
      </c>
      <c r="F32" s="222">
        <f>SUM(F29:F31)</f>
        <v>145.36666666666667</v>
      </c>
      <c r="G32" s="248" t="s">
        <v>32</v>
      </c>
      <c r="H32" s="224">
        <f t="shared" si="15"/>
        <v>120</v>
      </c>
      <c r="I32" s="225">
        <f t="shared" si="15"/>
        <v>120</v>
      </c>
      <c r="J32" s="265">
        <f t="shared" si="15"/>
        <v>125</v>
      </c>
      <c r="K32" s="221">
        <f t="shared" si="15"/>
        <v>365</v>
      </c>
      <c r="L32" s="222">
        <f t="shared" si="15"/>
        <v>216.56666666666666</v>
      </c>
      <c r="M32" s="248" t="s">
        <v>32</v>
      </c>
      <c r="N32" s="258">
        <f t="shared" si="15"/>
        <v>160</v>
      </c>
      <c r="O32" s="247">
        <f t="shared" si="15"/>
        <v>160</v>
      </c>
      <c r="P32" s="259">
        <f t="shared" si="15"/>
        <v>170</v>
      </c>
      <c r="Q32" s="79">
        <f>SUM(Q29:Q31)</f>
        <v>490</v>
      </c>
      <c r="R32" s="272">
        <f>SUM(R29:R31)</f>
        <v>290.73333333333335</v>
      </c>
      <c r="S32" s="313"/>
      <c r="T32" s="284"/>
      <c r="U32" s="277">
        <v>145</v>
      </c>
      <c r="V32" s="278">
        <v>216</v>
      </c>
      <c r="W32" s="279">
        <v>291</v>
      </c>
    </row>
    <row r="33" spans="1:23" ht="14.5" x14ac:dyDescent="0.35">
      <c r="A33" s="114"/>
      <c r="G33" s="161"/>
      <c r="U33" s="114"/>
      <c r="V33" s="135"/>
      <c r="W33" s="136"/>
    </row>
  </sheetData>
  <mergeCells count="22">
    <mergeCell ref="A1:W1"/>
    <mergeCell ref="A2:D3"/>
    <mergeCell ref="E2:G2"/>
    <mergeCell ref="H2:J3"/>
    <mergeCell ref="K2:M2"/>
    <mergeCell ref="N2:P3"/>
    <mergeCell ref="Q2:S2"/>
    <mergeCell ref="T2:T18"/>
    <mergeCell ref="U2:W2"/>
    <mergeCell ref="E3:F3"/>
    <mergeCell ref="S21:S32"/>
    <mergeCell ref="U21:W21"/>
    <mergeCell ref="K3:L3"/>
    <mergeCell ref="Q3:R3"/>
    <mergeCell ref="U3:V3"/>
    <mergeCell ref="A20:W20"/>
    <mergeCell ref="A21:D21"/>
    <mergeCell ref="E21:F21"/>
    <mergeCell ref="H21:J21"/>
    <mergeCell ref="K21:L21"/>
    <mergeCell ref="N21:P21"/>
    <mergeCell ref="Q21:R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8ab19c9-2763-4d10-a0dd-c46ccae679e5">
      <Terms xmlns="http://schemas.microsoft.com/office/infopath/2007/PartnerControls"/>
    </lcf76f155ced4ddcb4097134ff3c332f>
    <TaxCatchAll xmlns="42f32994-36a4-41a0-9bc2-ba861d7237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859DBDA599E34DAF1D5094960814A5" ma:contentTypeVersion="23" ma:contentTypeDescription="Skapa ett nytt dokument." ma:contentTypeScope="" ma:versionID="9a0b1aea6a569edb1986709bc60b92f9">
  <xsd:schema xmlns:xsd="http://www.w3.org/2001/XMLSchema" xmlns:xs="http://www.w3.org/2001/XMLSchema" xmlns:p="http://schemas.microsoft.com/office/2006/metadata/properties" xmlns:ns1="http://schemas.microsoft.com/sharepoint/v3" xmlns:ns2="28ab19c9-2763-4d10-a0dd-c46ccae679e5" xmlns:ns3="42f32994-36a4-41a0-9bc2-ba861d7237fe" targetNamespace="http://schemas.microsoft.com/office/2006/metadata/properties" ma:root="true" ma:fieldsID="2ae58bbdd550facece555bafdb394eb3" ns1:_="" ns2:_="" ns3:_="">
    <xsd:import namespace="http://schemas.microsoft.com/sharepoint/v3"/>
    <xsd:import namespace="28ab19c9-2763-4d10-a0dd-c46ccae679e5"/>
    <xsd:import namespace="42f32994-36a4-41a0-9bc2-ba861d723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b19c9-2763-4d10-a0dd-c46ccae67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1cf1a017-191b-44d6-9726-ee633839f0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32994-36a4-41a0-9bc2-ba861d723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9b2278-e60e-4242-a96c-2bfd48c4bc26}" ma:internalName="TaxCatchAll" ma:showField="CatchAllData" ma:web="42f32994-36a4-41a0-9bc2-ba861d723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75840-2635-4DBA-8F13-D2F234B441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8ab19c9-2763-4d10-a0dd-c46ccae679e5"/>
    <ds:schemaRef ds:uri="42f32994-36a4-41a0-9bc2-ba861d7237fe"/>
  </ds:schemaRefs>
</ds:datastoreItem>
</file>

<file path=customXml/itemProps2.xml><?xml version="1.0" encoding="utf-8"?>
<ds:datastoreItem xmlns:ds="http://schemas.openxmlformats.org/officeDocument/2006/customXml" ds:itemID="{B2A8B231-BEBA-4D87-84B1-86E8A5BC8126}"/>
</file>

<file path=customXml/itemProps3.xml><?xml version="1.0" encoding="utf-8"?>
<ds:datastoreItem xmlns:ds="http://schemas.openxmlformats.org/officeDocument/2006/customXml" ds:itemID="{B26F0C29-E8D1-45B4-9AAA-D1EA4A9A5F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HT2024</vt:lpstr>
      <vt:lpstr>HT2025</vt:lpstr>
      <vt:lpstr>HT2026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Windows-användare</dc:creator>
  <cp:keywords/>
  <dc:description/>
  <cp:lastModifiedBy>Jonatan Lannemar</cp:lastModifiedBy>
  <cp:revision/>
  <dcterms:created xsi:type="dcterms:W3CDTF">2017-01-27T10:39:25Z</dcterms:created>
  <dcterms:modified xsi:type="dcterms:W3CDTF">2026-01-29T12:07:33Z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0x01010097859DBDA599E34DAF1D5094960814A5</vt:lpwstr>
  </property>
  <property fmtid="{D5CDD505-2E9C-101B-9397-08002B2CF9AE}" pid="3" name="AuthorIds_UIVersion_8192">
    <vt:lpwstr>8142</vt:lpwstr>
  </property>
  <property fmtid="{D5CDD505-2E9C-101B-9397-08002B2CF9AE}" pid="4" name="MediaServiceImageTags">
    <vt:lpwstr/>
  </property>
</Properties>
</file>