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cka.sharepoint.com/sites/VlfrdskolaVerksamhetsstd/Delade dokument/Utbildningsstrateger/Timplan/26-27/"/>
    </mc:Choice>
  </mc:AlternateContent>
  <xr:revisionPtr revIDLastSave="0" documentId="8_{9B6EA395-F207-4BA8-A317-9E728208CE6A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HT2024" sheetId="5" r:id="rId1"/>
    <sheet name="HT2025" sheetId="9" r:id="rId2"/>
    <sheet name="HT2026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0" i="10" l="1"/>
  <c r="S30" i="10"/>
  <c r="P30" i="10"/>
  <c r="O30" i="10"/>
  <c r="N30" i="10"/>
  <c r="M30" i="10"/>
  <c r="J30" i="10"/>
  <c r="I30" i="10"/>
  <c r="H30" i="10"/>
  <c r="G30" i="10"/>
  <c r="E30" i="10"/>
  <c r="D30" i="10"/>
  <c r="C30" i="10"/>
  <c r="B30" i="10"/>
  <c r="R29" i="10"/>
  <c r="Q29" i="10"/>
  <c r="L29" i="10"/>
  <c r="K29" i="10"/>
  <c r="E29" i="10"/>
  <c r="F29" i="10" s="1"/>
  <c r="U29" i="10" s="1"/>
  <c r="R28" i="10"/>
  <c r="Q28" i="10"/>
  <c r="L28" i="10"/>
  <c r="K28" i="10"/>
  <c r="E28" i="10"/>
  <c r="F28" i="10" s="1"/>
  <c r="U28" i="10" s="1"/>
  <c r="R27" i="10"/>
  <c r="Q27" i="10"/>
  <c r="L27" i="10"/>
  <c r="K27" i="10"/>
  <c r="E27" i="10"/>
  <c r="F27" i="10" s="1"/>
  <c r="U27" i="10" s="1"/>
  <c r="R26" i="10"/>
  <c r="Q26" i="10"/>
  <c r="L26" i="10"/>
  <c r="K26" i="10"/>
  <c r="E26" i="10"/>
  <c r="F26" i="10" s="1"/>
  <c r="U26" i="10" s="1"/>
  <c r="R25" i="10"/>
  <c r="Q25" i="10"/>
  <c r="L25" i="10"/>
  <c r="K25" i="10"/>
  <c r="E25" i="10"/>
  <c r="F25" i="10" s="1"/>
  <c r="U25" i="10" s="1"/>
  <c r="R24" i="10"/>
  <c r="R30" i="10" s="1"/>
  <c r="Q24" i="10"/>
  <c r="Q30" i="10" s="1"/>
  <c r="L24" i="10"/>
  <c r="L30" i="10" s="1"/>
  <c r="K24" i="10"/>
  <c r="K30" i="10" s="1"/>
  <c r="E24" i="10"/>
  <c r="F24" i="10" s="1"/>
  <c r="V18" i="10"/>
  <c r="S18" i="10"/>
  <c r="P18" i="10"/>
  <c r="O18" i="10"/>
  <c r="N18" i="10"/>
  <c r="M18" i="10"/>
  <c r="J18" i="10"/>
  <c r="I18" i="10"/>
  <c r="H18" i="10"/>
  <c r="G18" i="10"/>
  <c r="E18" i="10"/>
  <c r="D18" i="10"/>
  <c r="C18" i="10"/>
  <c r="B18" i="10"/>
  <c r="Q17" i="10"/>
  <c r="R17" i="10" s="1"/>
  <c r="K17" i="10"/>
  <c r="L17" i="10" s="1"/>
  <c r="E17" i="10"/>
  <c r="F17" i="10" s="1"/>
  <c r="U17" i="10" s="1"/>
  <c r="Q16" i="10"/>
  <c r="R16" i="10" s="1"/>
  <c r="K16" i="10"/>
  <c r="L16" i="10" s="1"/>
  <c r="E16" i="10"/>
  <c r="F16" i="10" s="1"/>
  <c r="U16" i="10" s="1"/>
  <c r="Q15" i="10"/>
  <c r="R15" i="10" s="1"/>
  <c r="K15" i="10"/>
  <c r="L15" i="10" s="1"/>
  <c r="E15" i="10"/>
  <c r="F15" i="10" s="1"/>
  <c r="U15" i="10" s="1"/>
  <c r="Q14" i="10"/>
  <c r="R14" i="10" s="1"/>
  <c r="K14" i="10"/>
  <c r="L14" i="10" s="1"/>
  <c r="E14" i="10"/>
  <c r="F14" i="10" s="1"/>
  <c r="Q13" i="10"/>
  <c r="R13" i="10" s="1"/>
  <c r="K13" i="10"/>
  <c r="L13" i="10" s="1"/>
  <c r="E13" i="10"/>
  <c r="F13" i="10" s="1"/>
  <c r="Q12" i="10"/>
  <c r="R12" i="10" s="1"/>
  <c r="K12" i="10"/>
  <c r="L12" i="10" s="1"/>
  <c r="E12" i="10"/>
  <c r="F12" i="10" s="1"/>
  <c r="Q11" i="10"/>
  <c r="R11" i="10" s="1"/>
  <c r="K11" i="10"/>
  <c r="L11" i="10" s="1"/>
  <c r="E11" i="10"/>
  <c r="F11" i="10" s="1"/>
  <c r="U11" i="10" s="1"/>
  <c r="Q10" i="10"/>
  <c r="R10" i="10" s="1"/>
  <c r="K10" i="10"/>
  <c r="L10" i="10" s="1"/>
  <c r="E10" i="10"/>
  <c r="F10" i="10" s="1"/>
  <c r="Q9" i="10"/>
  <c r="R9" i="10" s="1"/>
  <c r="K9" i="10"/>
  <c r="L9" i="10" s="1"/>
  <c r="E9" i="10"/>
  <c r="F9" i="10" s="1"/>
  <c r="U9" i="10" s="1"/>
  <c r="Q8" i="10"/>
  <c r="R8" i="10" s="1"/>
  <c r="K8" i="10"/>
  <c r="L8" i="10" s="1"/>
  <c r="E8" i="10"/>
  <c r="F8" i="10" s="1"/>
  <c r="U8" i="10" s="1"/>
  <c r="Q7" i="10"/>
  <c r="Q18" i="10" s="1"/>
  <c r="K7" i="10"/>
  <c r="K18" i="10" s="1"/>
  <c r="E7" i="10"/>
  <c r="F7" i="10" s="1"/>
  <c r="V30" i="9"/>
  <c r="S30" i="9"/>
  <c r="P30" i="9"/>
  <c r="O30" i="9"/>
  <c r="N30" i="9"/>
  <c r="M30" i="9"/>
  <c r="J30" i="9"/>
  <c r="I30" i="9"/>
  <c r="H30" i="9"/>
  <c r="G30" i="9"/>
  <c r="D30" i="9"/>
  <c r="C30" i="9"/>
  <c r="B30" i="9"/>
  <c r="U29" i="9"/>
  <c r="R29" i="9"/>
  <c r="Q29" i="9"/>
  <c r="L29" i="9"/>
  <c r="K29" i="9"/>
  <c r="T29" i="9" s="1"/>
  <c r="F29" i="9"/>
  <c r="E29" i="9"/>
  <c r="R28" i="9"/>
  <c r="Q28" i="9"/>
  <c r="L28" i="9"/>
  <c r="U28" i="9" s="1"/>
  <c r="K28" i="9"/>
  <c r="T28" i="9" s="1"/>
  <c r="F28" i="9"/>
  <c r="E28" i="9"/>
  <c r="R27" i="9"/>
  <c r="Q27" i="9"/>
  <c r="L27" i="9"/>
  <c r="U27" i="9" s="1"/>
  <c r="K27" i="9"/>
  <c r="T27" i="9" s="1"/>
  <c r="F27" i="9"/>
  <c r="E27" i="9"/>
  <c r="R26" i="9"/>
  <c r="Q26" i="9"/>
  <c r="L26" i="9"/>
  <c r="U26" i="9" s="1"/>
  <c r="K26" i="9"/>
  <c r="T26" i="9" s="1"/>
  <c r="F26" i="9"/>
  <c r="E26" i="9"/>
  <c r="R25" i="9"/>
  <c r="Q25" i="9"/>
  <c r="L25" i="9"/>
  <c r="U25" i="9" s="1"/>
  <c r="K25" i="9"/>
  <c r="T25" i="9" s="1"/>
  <c r="F25" i="9"/>
  <c r="E25" i="9"/>
  <c r="R24" i="9"/>
  <c r="R30" i="9" s="1"/>
  <c r="Q24" i="9"/>
  <c r="Q30" i="9" s="1"/>
  <c r="L24" i="9"/>
  <c r="L30" i="9" s="1"/>
  <c r="K24" i="9"/>
  <c r="T24" i="9" s="1"/>
  <c r="T30" i="9" s="1"/>
  <c r="F24" i="9"/>
  <c r="F30" i="9" s="1"/>
  <c r="E24" i="9"/>
  <c r="E30" i="9" s="1"/>
  <c r="V18" i="9"/>
  <c r="S18" i="9"/>
  <c r="P18" i="9"/>
  <c r="O18" i="9"/>
  <c r="N18" i="9"/>
  <c r="M18" i="9"/>
  <c r="J18" i="9"/>
  <c r="I18" i="9"/>
  <c r="H18" i="9"/>
  <c r="G18" i="9"/>
  <c r="E18" i="9"/>
  <c r="D18" i="9"/>
  <c r="C18" i="9"/>
  <c r="B18" i="9"/>
  <c r="Q17" i="9"/>
  <c r="R17" i="9" s="1"/>
  <c r="L17" i="9"/>
  <c r="K17" i="9"/>
  <c r="E17" i="9"/>
  <c r="F17" i="9" s="1"/>
  <c r="U17" i="9" s="1"/>
  <c r="Q16" i="9"/>
  <c r="R16" i="9" s="1"/>
  <c r="L16" i="9"/>
  <c r="K16" i="9"/>
  <c r="E16" i="9"/>
  <c r="F16" i="9" s="1"/>
  <c r="U16" i="9" s="1"/>
  <c r="Q15" i="9"/>
  <c r="R15" i="9" s="1"/>
  <c r="L15" i="9"/>
  <c r="K15" i="9"/>
  <c r="E15" i="9"/>
  <c r="F15" i="9" s="1"/>
  <c r="U15" i="9" s="1"/>
  <c r="Q14" i="9"/>
  <c r="R14" i="9" s="1"/>
  <c r="L14" i="9"/>
  <c r="K14" i="9"/>
  <c r="E14" i="9"/>
  <c r="F14" i="9" s="1"/>
  <c r="U14" i="9" s="1"/>
  <c r="Q13" i="9"/>
  <c r="R13" i="9" s="1"/>
  <c r="L13" i="9"/>
  <c r="K13" i="9"/>
  <c r="E13" i="9"/>
  <c r="F13" i="9" s="1"/>
  <c r="U13" i="9" s="1"/>
  <c r="Q12" i="9"/>
  <c r="R12" i="9" s="1"/>
  <c r="L12" i="9"/>
  <c r="K12" i="9"/>
  <c r="E12" i="9"/>
  <c r="F12" i="9" s="1"/>
  <c r="U12" i="9" s="1"/>
  <c r="Q11" i="9"/>
  <c r="R11" i="9" s="1"/>
  <c r="L11" i="9"/>
  <c r="K11" i="9"/>
  <c r="E11" i="9"/>
  <c r="F11" i="9" s="1"/>
  <c r="U11" i="9" s="1"/>
  <c r="Q10" i="9"/>
  <c r="R10" i="9" s="1"/>
  <c r="L10" i="9"/>
  <c r="K10" i="9"/>
  <c r="E10" i="9"/>
  <c r="F10" i="9" s="1"/>
  <c r="U10" i="9" s="1"/>
  <c r="Q9" i="9"/>
  <c r="R9" i="9" s="1"/>
  <c r="L9" i="9"/>
  <c r="K9" i="9"/>
  <c r="E9" i="9"/>
  <c r="F9" i="9" s="1"/>
  <c r="U9" i="9" s="1"/>
  <c r="Q8" i="9"/>
  <c r="R8" i="9" s="1"/>
  <c r="L8" i="9"/>
  <c r="K8" i="9"/>
  <c r="E8" i="9"/>
  <c r="F8" i="9" s="1"/>
  <c r="U8" i="9" s="1"/>
  <c r="Q7" i="9"/>
  <c r="R7" i="9" s="1"/>
  <c r="R18" i="9" s="1"/>
  <c r="L7" i="9"/>
  <c r="L18" i="9" s="1"/>
  <c r="K7" i="9"/>
  <c r="K18" i="9" s="1"/>
  <c r="E7" i="9"/>
  <c r="F7" i="9" s="1"/>
  <c r="D30" i="5"/>
  <c r="C30" i="5"/>
  <c r="B30" i="5"/>
  <c r="U14" i="10" l="1"/>
  <c r="U12" i="10"/>
  <c r="F30" i="10"/>
  <c r="U24" i="10"/>
  <c r="U30" i="10" s="1"/>
  <c r="F18" i="10"/>
  <c r="U10" i="10"/>
  <c r="U13" i="10"/>
  <c r="L7" i="10"/>
  <c r="L18" i="10" s="1"/>
  <c r="T24" i="10"/>
  <c r="T25" i="10"/>
  <c r="T26" i="10"/>
  <c r="T27" i="10"/>
  <c r="T28" i="10"/>
  <c r="T29" i="10"/>
  <c r="R7" i="10"/>
  <c r="R18" i="10" s="1"/>
  <c r="T7" i="10"/>
  <c r="T8" i="10"/>
  <c r="T9" i="10"/>
  <c r="T10" i="10"/>
  <c r="T11" i="10"/>
  <c r="T12" i="10"/>
  <c r="T13" i="10"/>
  <c r="T14" i="10"/>
  <c r="T15" i="10"/>
  <c r="T16" i="10"/>
  <c r="T17" i="10"/>
  <c r="F18" i="9"/>
  <c r="U7" i="9"/>
  <c r="U18" i="9" s="1"/>
  <c r="U24" i="9"/>
  <c r="U30" i="9" s="1"/>
  <c r="T7" i="9"/>
  <c r="T8" i="9"/>
  <c r="T9" i="9"/>
  <c r="T10" i="9"/>
  <c r="T11" i="9"/>
  <c r="T12" i="9"/>
  <c r="T13" i="9"/>
  <c r="T14" i="9"/>
  <c r="T15" i="9"/>
  <c r="T16" i="9"/>
  <c r="T17" i="9"/>
  <c r="K30" i="9"/>
  <c r="Q18" i="9"/>
  <c r="U7" i="10" l="1"/>
  <c r="U18" i="10" s="1"/>
  <c r="T30" i="10"/>
  <c r="T18" i="10"/>
  <c r="T18" i="9"/>
  <c r="W30" i="5"/>
  <c r="S30" i="5"/>
  <c r="P30" i="5"/>
  <c r="O30" i="5"/>
  <c r="N30" i="5"/>
  <c r="M30" i="5"/>
  <c r="J30" i="5"/>
  <c r="I30" i="5"/>
  <c r="H30" i="5"/>
  <c r="G30" i="5"/>
  <c r="Q29" i="5"/>
  <c r="R29" i="5" s="1"/>
  <c r="K29" i="5"/>
  <c r="L29" i="5" s="1"/>
  <c r="E29" i="5"/>
  <c r="F29" i="5" s="1"/>
  <c r="Q28" i="5"/>
  <c r="R28" i="5" s="1"/>
  <c r="K28" i="5"/>
  <c r="L28" i="5" s="1"/>
  <c r="E28" i="5"/>
  <c r="F28" i="5" s="1"/>
  <c r="Q27" i="5"/>
  <c r="R27" i="5" s="1"/>
  <c r="K27" i="5"/>
  <c r="E27" i="5"/>
  <c r="F27" i="5" s="1"/>
  <c r="Q26" i="5"/>
  <c r="R26" i="5" s="1"/>
  <c r="K26" i="5"/>
  <c r="L26" i="5" s="1"/>
  <c r="E26" i="5"/>
  <c r="F26" i="5" s="1"/>
  <c r="Q25" i="5"/>
  <c r="R25" i="5" s="1"/>
  <c r="K25" i="5"/>
  <c r="L25" i="5" s="1"/>
  <c r="E25" i="5"/>
  <c r="Q24" i="5"/>
  <c r="K24" i="5"/>
  <c r="L24" i="5" s="1"/>
  <c r="E24" i="5"/>
  <c r="W18" i="5"/>
  <c r="S18" i="5"/>
  <c r="P18" i="5"/>
  <c r="O18" i="5"/>
  <c r="N18" i="5"/>
  <c r="M18" i="5"/>
  <c r="J18" i="5"/>
  <c r="I18" i="5"/>
  <c r="H18" i="5"/>
  <c r="G18" i="5"/>
  <c r="E18" i="5"/>
  <c r="D18" i="5"/>
  <c r="C18" i="5"/>
  <c r="B18" i="5"/>
  <c r="Q17" i="5"/>
  <c r="R17" i="5" s="1"/>
  <c r="K17" i="5"/>
  <c r="L17" i="5" s="1"/>
  <c r="E17" i="5"/>
  <c r="F17" i="5" s="1"/>
  <c r="Q16" i="5"/>
  <c r="R16" i="5" s="1"/>
  <c r="K16" i="5"/>
  <c r="L16" i="5" s="1"/>
  <c r="E16" i="5"/>
  <c r="F16" i="5" s="1"/>
  <c r="Q15" i="5"/>
  <c r="R15" i="5" s="1"/>
  <c r="K15" i="5"/>
  <c r="L15" i="5" s="1"/>
  <c r="E15" i="5"/>
  <c r="F15" i="5" s="1"/>
  <c r="Q14" i="5"/>
  <c r="R14" i="5" s="1"/>
  <c r="K14" i="5"/>
  <c r="L14" i="5" s="1"/>
  <c r="E14" i="5"/>
  <c r="F14" i="5" s="1"/>
  <c r="Q13" i="5"/>
  <c r="R13" i="5" s="1"/>
  <c r="K13" i="5"/>
  <c r="L13" i="5" s="1"/>
  <c r="E13" i="5"/>
  <c r="F13" i="5" s="1"/>
  <c r="Q12" i="5"/>
  <c r="R12" i="5" s="1"/>
  <c r="K12" i="5"/>
  <c r="E12" i="5"/>
  <c r="F12" i="5" s="1"/>
  <c r="Q11" i="5"/>
  <c r="R11" i="5" s="1"/>
  <c r="K11" i="5"/>
  <c r="L11" i="5" s="1"/>
  <c r="E11" i="5"/>
  <c r="F11" i="5" s="1"/>
  <c r="Q10" i="5"/>
  <c r="R10" i="5" s="1"/>
  <c r="K10" i="5"/>
  <c r="L10" i="5" s="1"/>
  <c r="E10" i="5"/>
  <c r="F10" i="5" s="1"/>
  <c r="Q9" i="5"/>
  <c r="R9" i="5" s="1"/>
  <c r="K9" i="5"/>
  <c r="L9" i="5" s="1"/>
  <c r="E9" i="5"/>
  <c r="F9" i="5" s="1"/>
  <c r="Q8" i="5"/>
  <c r="R8" i="5" s="1"/>
  <c r="K8" i="5"/>
  <c r="E8" i="5"/>
  <c r="F8" i="5" s="1"/>
  <c r="Q7" i="5"/>
  <c r="K7" i="5"/>
  <c r="E7" i="5"/>
  <c r="F7" i="5" s="1"/>
  <c r="U27" i="5" l="1"/>
  <c r="U8" i="5"/>
  <c r="V10" i="5"/>
  <c r="Q30" i="5"/>
  <c r="V11" i="5"/>
  <c r="V28" i="5"/>
  <c r="V29" i="5"/>
  <c r="U7" i="5"/>
  <c r="E30" i="5"/>
  <c r="R24" i="5"/>
  <c r="R30" i="5" s="1"/>
  <c r="U12" i="5"/>
  <c r="F24" i="5"/>
  <c r="U25" i="5"/>
  <c r="Q18" i="5"/>
  <c r="V9" i="5"/>
  <c r="V13" i="5"/>
  <c r="V14" i="5"/>
  <c r="V15" i="5"/>
  <c r="V16" i="5"/>
  <c r="V17" i="5"/>
  <c r="V26" i="5"/>
  <c r="F18" i="5"/>
  <c r="U10" i="5"/>
  <c r="U11" i="5"/>
  <c r="R7" i="5"/>
  <c r="R18" i="5" s="1"/>
  <c r="U13" i="5"/>
  <c r="U14" i="5"/>
  <c r="U15" i="5"/>
  <c r="U16" i="5"/>
  <c r="U17" i="5"/>
  <c r="K18" i="5"/>
  <c r="U26" i="5"/>
  <c r="U29" i="5"/>
  <c r="U9" i="5"/>
  <c r="L7" i="5"/>
  <c r="L8" i="5"/>
  <c r="V8" i="5" s="1"/>
  <c r="L12" i="5"/>
  <c r="V12" i="5" s="1"/>
  <c r="U24" i="5"/>
  <c r="F25" i="5"/>
  <c r="V25" i="5" s="1"/>
  <c r="L27" i="5"/>
  <c r="V27" i="5" s="1"/>
  <c r="U28" i="5"/>
  <c r="K30" i="5"/>
  <c r="V24" i="5" l="1"/>
  <c r="V30" i="5" s="1"/>
  <c r="U18" i="5"/>
  <c r="U30" i="5"/>
  <c r="F30" i="5"/>
  <c r="L18" i="5"/>
  <c r="L30" i="5"/>
  <c r="V7" i="5"/>
  <c r="V18" i="5" s="1"/>
</calcChain>
</file>

<file path=xl/sharedStrings.xml><?xml version="1.0" encoding="utf-8"?>
<sst xmlns="http://schemas.openxmlformats.org/spreadsheetml/2006/main" count="318" uniqueCount="45">
  <si>
    <t>Åk 1</t>
  </si>
  <si>
    <t>Åk 2</t>
  </si>
  <si>
    <t>Åk 3</t>
  </si>
  <si>
    <t>Totalt 1-3</t>
  </si>
  <si>
    <t>Åk 4</t>
  </si>
  <si>
    <t>Åk 5</t>
  </si>
  <si>
    <t>Åk 6</t>
  </si>
  <si>
    <t>Totalt 4-6</t>
  </si>
  <si>
    <t>Åk 7</t>
  </si>
  <si>
    <t>Åk 8</t>
  </si>
  <si>
    <t>Åk 9</t>
  </si>
  <si>
    <t>Totalt 7-9</t>
  </si>
  <si>
    <t>min/v</t>
  </si>
  <si>
    <t>Tim/år</t>
  </si>
  <si>
    <t>Bild</t>
  </si>
  <si>
    <t>Hemkunskap</t>
  </si>
  <si>
    <t>Idrott o. hälsa</t>
  </si>
  <si>
    <t>Musik</t>
  </si>
  <si>
    <t>Slöjd</t>
  </si>
  <si>
    <t>Engelska</t>
  </si>
  <si>
    <t>Svenska</t>
  </si>
  <si>
    <t>Matematik</t>
  </si>
  <si>
    <t>SO</t>
  </si>
  <si>
    <t xml:space="preserve">NO </t>
  </si>
  <si>
    <t>Teknik</t>
  </si>
  <si>
    <t>Summa/min/tim</t>
  </si>
  <si>
    <t>Kommunikation</t>
  </si>
  <si>
    <t>Motorik</t>
  </si>
  <si>
    <t>Vardagsaktiviteter</t>
  </si>
  <si>
    <t>Verklighetsuppfattning</t>
  </si>
  <si>
    <t>Estetisk</t>
  </si>
  <si>
    <t>Fördelbar</t>
  </si>
  <si>
    <t>Min/v</t>
  </si>
  <si>
    <t xml:space="preserve">Tim/år </t>
  </si>
  <si>
    <t>Garanterad tid tim/år</t>
  </si>
  <si>
    <t>Timplan för anpassad grundskola LÅ 2024-2025</t>
  </si>
  <si>
    <t>Timplan för anpassad grundskola LÅ 2025-2026</t>
  </si>
  <si>
    <t>Garanterad tid tim</t>
  </si>
  <si>
    <t>tim</t>
  </si>
  <si>
    <t>Totalt 1-9</t>
  </si>
  <si>
    <t xml:space="preserve">Elever som läser ämnen </t>
  </si>
  <si>
    <t xml:space="preserve">Elever som läser ämnesområden </t>
  </si>
  <si>
    <t>Nationell timplan</t>
  </si>
  <si>
    <t>Välfärd Skola</t>
  </si>
  <si>
    <t>Timplan för anpassad grundskola LÅ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</si>
</sst>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6"/>
      <color theme="1"/>
      <name val="Calibri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12" xfId="0" applyBorder="1"/>
    <xf numFmtId="0" fontId="0" fillId="0" borderId="17" xfId="0" applyBorder="1"/>
    <xf numFmtId="0" fontId="1" fillId="0" borderId="17" xfId="0" applyFont="1" applyBorder="1"/>
    <xf numFmtId="0" fontId="0" fillId="3" borderId="0" xfId="0" applyFill="1"/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1" fontId="1" fillId="2" borderId="13" xfId="0" applyNumberFormat="1" applyFont="1" applyFill="1" applyBorder="1" applyAlignment="1">
      <alignment horizontal="center"/>
    </xf>
    <xf numFmtId="1" fontId="1" fillId="5" borderId="13" xfId="0" applyNumberFormat="1" applyFont="1" applyFill="1" applyBorder="1" applyAlignment="1">
      <alignment horizontal="center"/>
    </xf>
    <xf numFmtId="1" fontId="1" fillId="5" borderId="17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0" fillId="0" borderId="13" xfId="0" applyBorder="1"/>
    <xf numFmtId="1" fontId="1" fillId="2" borderId="19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5" borderId="23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Alignment="1">
      <alignment horizontal="center"/>
    </xf>
    <xf numFmtId="0" fontId="1" fillId="3" borderId="0" xfId="0" applyFont="1" applyFill="1"/>
    <xf numFmtId="1" fontId="1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0" fontId="1" fillId="0" borderId="29" xfId="0" applyFont="1" applyBorder="1"/>
    <xf numFmtId="0" fontId="1" fillId="2" borderId="9" xfId="0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5" borderId="24" xfId="0" applyNumberFormat="1" applyFont="1" applyFill="1" applyBorder="1" applyAlignment="1">
      <alignment horizontal="center"/>
    </xf>
    <xf numFmtId="1" fontId="1" fillId="5" borderId="18" xfId="0" applyNumberFormat="1" applyFont="1" applyFill="1" applyBorder="1" applyAlignment="1">
      <alignment horizontal="center"/>
    </xf>
    <xf numFmtId="1" fontId="1" fillId="5" borderId="30" xfId="0" applyNumberFormat="1" applyFont="1" applyFill="1" applyBorder="1" applyAlignment="1">
      <alignment horizontal="center"/>
    </xf>
    <xf numFmtId="1" fontId="1" fillId="5" borderId="2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7" fillId="4" borderId="10" xfId="0" applyFont="1" applyFill="1" applyBorder="1"/>
    <xf numFmtId="0" fontId="0" fillId="4" borderId="10" xfId="0" applyFill="1" applyBorder="1"/>
    <xf numFmtId="1" fontId="1" fillId="5" borderId="11" xfId="0" applyNumberFormat="1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9" fillId="4" borderId="0" xfId="0" applyFont="1" applyFill="1" applyAlignment="1">
      <alignment vertical="center"/>
    </xf>
    <xf numFmtId="0" fontId="1" fillId="4" borderId="23" xfId="0" applyFont="1" applyFill="1" applyBorder="1" applyAlignment="1">
      <alignment horizontal="center"/>
    </xf>
    <xf numFmtId="1" fontId="1" fillId="7" borderId="17" xfId="0" applyNumberFormat="1" applyFont="1" applyFill="1" applyBorder="1" applyAlignment="1">
      <alignment horizontal="center"/>
    </xf>
    <xf numFmtId="1" fontId="1" fillId="7" borderId="23" xfId="0" applyNumberFormat="1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1" fontId="1" fillId="5" borderId="9" xfId="0" applyNumberFormat="1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9" fillId="4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1" fillId="9" borderId="23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5" fillId="9" borderId="15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6" fillId="9" borderId="23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1" fontId="0" fillId="9" borderId="18" xfId="0" applyNumberFormat="1" applyFill="1" applyBorder="1" applyAlignment="1">
      <alignment horizontal="center"/>
    </xf>
    <xf numFmtId="1" fontId="0" fillId="9" borderId="2" xfId="0" applyNumberForma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" fillId="4" borderId="9" xfId="0" applyFont="1" applyFill="1" applyBorder="1"/>
    <xf numFmtId="0" fontId="1" fillId="9" borderId="10" xfId="0" applyFont="1" applyFill="1" applyBorder="1" applyAlignment="1">
      <alignment horizontal="center"/>
    </xf>
    <xf numFmtId="1" fontId="0" fillId="9" borderId="9" xfId="0" applyNumberFormat="1" applyFill="1" applyBorder="1" applyAlignment="1">
      <alignment horizontal="center"/>
    </xf>
    <xf numFmtId="1" fontId="1" fillId="9" borderId="23" xfId="0" applyNumberFormat="1" applyFont="1" applyFill="1" applyBorder="1" applyAlignment="1">
      <alignment horizontal="center"/>
    </xf>
    <xf numFmtId="1" fontId="1" fillId="9" borderId="9" xfId="0" applyNumberFormat="1" applyFont="1" applyFill="1" applyBorder="1" applyAlignment="1">
      <alignment horizontal="center"/>
    </xf>
    <xf numFmtId="1" fontId="1" fillId="7" borderId="18" xfId="0" applyNumberFormat="1" applyFont="1" applyFill="1" applyBorder="1" applyAlignment="1">
      <alignment horizontal="center"/>
    </xf>
    <xf numFmtId="1" fontId="4" fillId="5" borderId="18" xfId="0" applyNumberFormat="1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7" borderId="13" xfId="0" applyNumberFormat="1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1" fontId="0" fillId="9" borderId="24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" fontId="1" fillId="7" borderId="24" xfId="0" applyNumberFormat="1" applyFont="1" applyFill="1" applyBorder="1" applyAlignment="1">
      <alignment horizontal="center"/>
    </xf>
    <xf numFmtId="1" fontId="4" fillId="5" borderId="24" xfId="0" applyNumberFormat="1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1" fontId="1" fillId="7" borderId="4" xfId="0" applyNumberFormat="1" applyFont="1" applyFill="1" applyBorder="1" applyAlignment="1">
      <alignment horizontal="center"/>
    </xf>
    <xf numFmtId="1" fontId="0" fillId="9" borderId="13" xfId="0" applyNumberForma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1" fontId="3" fillId="7" borderId="16" xfId="0" applyNumberFormat="1" applyFont="1" applyFill="1" applyBorder="1" applyAlignment="1">
      <alignment horizontal="center"/>
    </xf>
    <xf numFmtId="1" fontId="3" fillId="7" borderId="19" xfId="0" applyNumberFormat="1" applyFont="1" applyFill="1" applyBorder="1" applyAlignment="1">
      <alignment horizontal="center"/>
    </xf>
    <xf numFmtId="1" fontId="1" fillId="7" borderId="11" xfId="0" applyNumberFormat="1" applyFont="1" applyFill="1" applyBorder="1" applyAlignment="1">
      <alignment horizontal="center"/>
    </xf>
    <xf numFmtId="0" fontId="1" fillId="4" borderId="23" xfId="0" applyFont="1" applyFill="1" applyBorder="1"/>
    <xf numFmtId="0" fontId="7" fillId="4" borderId="7" xfId="0" applyFont="1" applyFill="1" applyBorder="1"/>
    <xf numFmtId="0" fontId="0" fillId="4" borderId="6" xfId="0" applyFill="1" applyBorder="1"/>
    <xf numFmtId="0" fontId="1" fillId="7" borderId="10" xfId="0" applyFont="1" applyFill="1" applyBorder="1" applyAlignment="1">
      <alignment horizontal="center"/>
    </xf>
    <xf numFmtId="1" fontId="1" fillId="7" borderId="15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/>
    </xf>
    <xf numFmtId="1" fontId="1" fillId="7" borderId="31" xfId="0" applyNumberFormat="1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1" fontId="1" fillId="5" borderId="14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1" fontId="1" fillId="5" borderId="34" xfId="0" applyNumberFormat="1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" fontId="0" fillId="9" borderId="20" xfId="0" applyNumberFormat="1" applyFill="1" applyBorder="1" applyAlignment="1">
      <alignment horizontal="center"/>
    </xf>
    <xf numFmtId="1" fontId="0" fillId="9" borderId="31" xfId="0" applyNumberForma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33" xfId="0" applyNumberFormat="1" applyFont="1" applyFill="1" applyBorder="1" applyAlignment="1">
      <alignment horizontal="center"/>
    </xf>
    <xf numFmtId="0" fontId="0" fillId="4" borderId="9" xfId="0" applyFill="1" applyBorder="1"/>
    <xf numFmtId="0" fontId="0" fillId="4" borderId="11" xfId="0" applyFill="1" applyBorder="1"/>
    <xf numFmtId="0" fontId="1" fillId="9" borderId="7" xfId="0" applyFont="1" applyFill="1" applyBorder="1" applyAlignment="1">
      <alignment horizontal="center"/>
    </xf>
    <xf numFmtId="1" fontId="0" fillId="9" borderId="29" xfId="0" applyNumberForma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" fontId="1" fillId="7" borderId="29" xfId="0" applyNumberFormat="1" applyFont="1" applyFill="1" applyBorder="1" applyAlignment="1">
      <alignment horizontal="center"/>
    </xf>
    <xf numFmtId="1" fontId="1" fillId="7" borderId="30" xfId="0" applyNumberFormat="1" applyFont="1" applyFill="1" applyBorder="1" applyAlignment="1">
      <alignment horizontal="center"/>
    </xf>
    <xf numFmtId="1" fontId="3" fillId="7" borderId="35" xfId="0" applyNumberFormat="1" applyFont="1" applyFill="1" applyBorder="1" applyAlignment="1">
      <alignment horizontal="center"/>
    </xf>
    <xf numFmtId="1" fontId="1" fillId="7" borderId="5" xfId="0" applyNumberFormat="1" applyFont="1" applyFill="1" applyBorder="1" applyAlignment="1">
      <alignment horizontal="center"/>
    </xf>
    <xf numFmtId="0" fontId="1" fillId="10" borderId="28" xfId="0" applyFont="1" applyFill="1" applyBorder="1" applyAlignment="1">
      <alignment horizontal="center"/>
    </xf>
    <xf numFmtId="0" fontId="1" fillId="10" borderId="16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0" fontId="1" fillId="10" borderId="35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1" fillId="8" borderId="10" xfId="0" applyFont="1" applyFill="1" applyBorder="1"/>
    <xf numFmtId="0" fontId="11" fillId="8" borderId="11" xfId="0" applyFont="1" applyFill="1" applyBorder="1"/>
    <xf numFmtId="0" fontId="4" fillId="4" borderId="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4" borderId="9" xfId="0" applyFont="1" applyFill="1" applyBorder="1"/>
    <xf numFmtId="0" fontId="7" fillId="4" borderId="10" xfId="0" applyFont="1" applyFill="1" applyBorder="1"/>
    <xf numFmtId="0" fontId="0" fillId="4" borderId="10" xfId="0" applyFill="1" applyBorder="1"/>
    <xf numFmtId="0" fontId="0" fillId="0" borderId="10" xfId="0" applyBorder="1"/>
    <xf numFmtId="0" fontId="0" fillId="0" borderId="11" xfId="0" applyBorder="1"/>
    <xf numFmtId="0" fontId="10" fillId="6" borderId="9" xfId="0" applyFont="1" applyFill="1" applyBorder="1" applyAlignment="1">
      <alignment horizontal="center"/>
    </xf>
    <xf numFmtId="0" fontId="11" fillId="6" borderId="10" xfId="0" applyFont="1" applyFill="1" applyBorder="1"/>
    <xf numFmtId="0" fontId="11" fillId="6" borderId="11" xfId="0" applyFont="1" applyFill="1" applyBorder="1"/>
    <xf numFmtId="0" fontId="11" fillId="4" borderId="36" xfId="0" applyFont="1" applyFill="1" applyBorder="1"/>
    <xf numFmtId="0" fontId="0" fillId="0" borderId="22" xfId="0" applyBorder="1"/>
    <xf numFmtId="0" fontId="0" fillId="0" borderId="37" xfId="0" applyBorder="1"/>
    <xf numFmtId="0" fontId="1" fillId="3" borderId="26" xfId="0" applyFont="1" applyFill="1" applyBorder="1"/>
    <xf numFmtId="0" fontId="0" fillId="0" borderId="26" xfId="0" applyBorder="1"/>
    <xf numFmtId="0" fontId="8" fillId="3" borderId="7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9" fillId="3" borderId="25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9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4" borderId="0" xfId="0" applyFont="1" applyFill="1"/>
    <xf numFmtId="0" fontId="0" fillId="0" borderId="0" xfId="0"/>
    <xf numFmtId="0" fontId="9" fillId="4" borderId="9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3120-7785-4F9B-BCB8-3B7E2F4F0FE2}">
  <dimension ref="A1:W31"/>
  <sheetViews>
    <sheetView workbookViewId="0">
      <selection activeCell="A19" sqref="A19:W19"/>
    </sheetView>
  </sheetViews>
  <sheetFormatPr defaultColWidth="6.1796875" defaultRowHeight="14.5" x14ac:dyDescent="0.35"/>
  <cols>
    <col min="1" max="1" width="20.54296875" bestFit="1" customWidth="1"/>
    <col min="2" max="4" width="5.81640625" style="7" bestFit="1" customWidth="1"/>
    <col min="5" max="5" width="6.1796875" style="7" bestFit="1" customWidth="1"/>
    <col min="6" max="6" width="6.6328125" style="7" bestFit="1" customWidth="1"/>
    <col min="7" max="7" width="19.08984375" style="7" bestFit="1" customWidth="1"/>
    <col min="8" max="9" width="6.1796875" style="7"/>
    <col min="10" max="11" width="6.1796875" style="7" bestFit="1" customWidth="1"/>
    <col min="12" max="12" width="6.6328125" style="7" bestFit="1" customWidth="1"/>
    <col min="13" max="13" width="19.08984375" style="8" bestFit="1" customWidth="1"/>
    <col min="14" max="16" width="6.1796875" style="7"/>
    <col min="17" max="17" width="6.1796875" style="7" bestFit="1" customWidth="1"/>
    <col min="18" max="18" width="6.6328125" style="7" bestFit="1" customWidth="1"/>
    <col min="19" max="19" width="19.08984375" style="7" bestFit="1" customWidth="1"/>
    <col min="20" max="20" width="2.453125" style="7" customWidth="1"/>
    <col min="21" max="21" width="6.08984375" style="7" bestFit="1" customWidth="1"/>
    <col min="22" max="22" width="6.81640625" style="7" bestFit="1" customWidth="1"/>
    <col min="23" max="23" width="16.453125" bestFit="1" customWidth="1"/>
  </cols>
  <sheetData>
    <row r="1" spans="1:23" x14ac:dyDescent="0.35">
      <c r="A1" s="145" t="s">
        <v>35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7"/>
      <c r="V1" s="147"/>
      <c r="W1" s="148"/>
    </row>
    <row r="2" spans="1:23" ht="15" thickBot="1" x14ac:dyDescent="0.4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1"/>
      <c r="V2" s="151"/>
      <c r="W2" s="152"/>
    </row>
    <row r="3" spans="1:23" ht="21.5" thickBot="1" x14ac:dyDescent="0.4">
      <c r="A3" s="153" t="s">
        <v>40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5"/>
    </row>
    <row r="4" spans="1:23" ht="21.5" thickBot="1" x14ac:dyDescent="0.5">
      <c r="A4" s="51"/>
      <c r="B4" s="52"/>
      <c r="C4" s="52"/>
      <c r="D4" s="53"/>
      <c r="E4" s="137" t="s">
        <v>3</v>
      </c>
      <c r="F4" s="138"/>
      <c r="G4" s="139"/>
      <c r="H4" s="156"/>
      <c r="I4" s="157"/>
      <c r="J4" s="157"/>
      <c r="K4" s="137" t="s">
        <v>7</v>
      </c>
      <c r="L4" s="138"/>
      <c r="M4" s="139"/>
      <c r="N4" s="42"/>
      <c r="O4" s="42"/>
      <c r="P4" s="42"/>
      <c r="Q4" s="137" t="s">
        <v>11</v>
      </c>
      <c r="R4" s="138"/>
      <c r="S4" s="139"/>
      <c r="T4" s="158"/>
      <c r="U4" s="127" t="s">
        <v>39</v>
      </c>
      <c r="V4" s="128"/>
      <c r="W4" s="129"/>
    </row>
    <row r="5" spans="1:23" ht="15" thickBot="1" x14ac:dyDescent="0.4">
      <c r="A5" s="19"/>
      <c r="B5" s="55" t="s">
        <v>0</v>
      </c>
      <c r="C5" s="80" t="s">
        <v>1</v>
      </c>
      <c r="D5" s="80" t="s">
        <v>2</v>
      </c>
      <c r="E5" s="130" t="s">
        <v>43</v>
      </c>
      <c r="F5" s="131"/>
      <c r="G5" s="43" t="s">
        <v>42</v>
      </c>
      <c r="H5" s="55" t="s">
        <v>4</v>
      </c>
      <c r="I5" s="55" t="s">
        <v>5</v>
      </c>
      <c r="J5" s="55" t="s">
        <v>6</v>
      </c>
      <c r="K5" s="130" t="s">
        <v>43</v>
      </c>
      <c r="L5" s="131"/>
      <c r="M5" s="43" t="s">
        <v>42</v>
      </c>
      <c r="N5" s="37" t="s">
        <v>8</v>
      </c>
      <c r="O5" s="37" t="s">
        <v>9</v>
      </c>
      <c r="P5" s="43" t="s">
        <v>10</v>
      </c>
      <c r="Q5" s="130" t="s">
        <v>43</v>
      </c>
      <c r="R5" s="131"/>
      <c r="S5" s="43" t="s">
        <v>42</v>
      </c>
      <c r="T5" s="159"/>
      <c r="U5" s="130" t="s">
        <v>43</v>
      </c>
      <c r="V5" s="131"/>
      <c r="W5" s="43" t="s">
        <v>42</v>
      </c>
    </row>
    <row r="6" spans="1:23" ht="15" thickBot="1" x14ac:dyDescent="0.4">
      <c r="A6" s="2"/>
      <c r="B6" s="59" t="s">
        <v>12</v>
      </c>
      <c r="C6" s="60" t="s">
        <v>12</v>
      </c>
      <c r="D6" s="59" t="s">
        <v>12</v>
      </c>
      <c r="E6" s="5" t="s">
        <v>12</v>
      </c>
      <c r="F6" s="74" t="s">
        <v>38</v>
      </c>
      <c r="G6" s="6" t="s">
        <v>37</v>
      </c>
      <c r="H6" s="54" t="s">
        <v>12</v>
      </c>
      <c r="I6" s="65" t="s">
        <v>12</v>
      </c>
      <c r="J6" s="54" t="s">
        <v>12</v>
      </c>
      <c r="K6" s="30" t="s">
        <v>12</v>
      </c>
      <c r="L6" s="74" t="s">
        <v>38</v>
      </c>
      <c r="M6" s="6" t="s">
        <v>37</v>
      </c>
      <c r="N6" s="85" t="s">
        <v>12</v>
      </c>
      <c r="O6" s="85" t="s">
        <v>12</v>
      </c>
      <c r="P6" s="54" t="s">
        <v>12</v>
      </c>
      <c r="Q6" s="5" t="s">
        <v>12</v>
      </c>
      <c r="R6" s="74" t="s">
        <v>38</v>
      </c>
      <c r="S6" s="6" t="s">
        <v>37</v>
      </c>
      <c r="T6" s="159"/>
      <c r="U6" s="17" t="s">
        <v>12</v>
      </c>
      <c r="V6" s="86" t="s">
        <v>38</v>
      </c>
      <c r="W6" s="6" t="s">
        <v>37</v>
      </c>
    </row>
    <row r="7" spans="1:23" x14ac:dyDescent="0.35">
      <c r="A7" s="3" t="s">
        <v>14</v>
      </c>
      <c r="B7" s="56">
        <v>35</v>
      </c>
      <c r="C7" s="57">
        <v>35</v>
      </c>
      <c r="D7" s="58">
        <v>35</v>
      </c>
      <c r="E7" s="72">
        <f>SUM(B7:D7)</f>
        <v>105</v>
      </c>
      <c r="F7" s="73">
        <f>E7*35.6/60</f>
        <v>62.3</v>
      </c>
      <c r="G7" s="14">
        <v>60</v>
      </c>
      <c r="H7" s="76">
        <v>40</v>
      </c>
      <c r="I7" s="77">
        <v>45</v>
      </c>
      <c r="J7" s="76">
        <v>45</v>
      </c>
      <c r="K7" s="13">
        <f>SUM(H7:J7)</f>
        <v>130</v>
      </c>
      <c r="L7" s="78">
        <f>K7*35.6/60</f>
        <v>77.13333333333334</v>
      </c>
      <c r="M7" s="79">
        <v>75</v>
      </c>
      <c r="N7" s="84">
        <v>50</v>
      </c>
      <c r="O7" s="84">
        <v>50</v>
      </c>
      <c r="P7" s="84">
        <v>55</v>
      </c>
      <c r="Q7" s="13">
        <f>SUM(N7:P7)</f>
        <v>155</v>
      </c>
      <c r="R7" s="73">
        <f>Q7*35.6/60</f>
        <v>91.966666666666669</v>
      </c>
      <c r="S7" s="33">
        <v>90</v>
      </c>
      <c r="T7" s="159"/>
      <c r="U7" s="18">
        <f t="shared" ref="U7:U17" si="0">E7+K7+Q7</f>
        <v>390</v>
      </c>
      <c r="V7" s="87">
        <f t="shared" ref="V7:V17" si="1">F7+L7+R7</f>
        <v>231.4</v>
      </c>
      <c r="W7" s="41">
        <v>225</v>
      </c>
    </row>
    <row r="8" spans="1:23" x14ac:dyDescent="0.35">
      <c r="A8" s="3" t="s">
        <v>15</v>
      </c>
      <c r="B8" s="48"/>
      <c r="C8" s="49"/>
      <c r="D8" s="50"/>
      <c r="E8" s="20">
        <f>SUM(B8:D8)</f>
        <v>0</v>
      </c>
      <c r="F8" s="44">
        <f t="shared" ref="F8:F17" si="2">E8*35.6/60</f>
        <v>0</v>
      </c>
      <c r="G8" s="46"/>
      <c r="H8" s="48">
        <v>130</v>
      </c>
      <c r="I8" s="63">
        <v>130</v>
      </c>
      <c r="J8" s="48">
        <v>130</v>
      </c>
      <c r="K8" s="11">
        <f t="shared" ref="K8:K17" si="3">SUM(H8:J8)</f>
        <v>390</v>
      </c>
      <c r="L8" s="69">
        <f t="shared" ref="L8:L17" si="4">K8*35.6/60</f>
        <v>231.4</v>
      </c>
      <c r="M8" s="70">
        <v>230</v>
      </c>
      <c r="N8" s="81">
        <v>165</v>
      </c>
      <c r="O8" s="81">
        <v>165</v>
      </c>
      <c r="P8" s="81">
        <v>170</v>
      </c>
      <c r="Q8" s="11">
        <f t="shared" ref="Q8:Q17" si="5">SUM(N8:P8)</f>
        <v>500</v>
      </c>
      <c r="R8" s="44">
        <f t="shared" ref="R8:R17" si="6">Q8*35.6/60</f>
        <v>296.66666666666669</v>
      </c>
      <c r="S8" s="34">
        <v>295</v>
      </c>
      <c r="T8" s="159"/>
      <c r="U8" s="10">
        <f t="shared" si="0"/>
        <v>890</v>
      </c>
      <c r="V8" s="88">
        <f t="shared" si="1"/>
        <v>528.06666666666672</v>
      </c>
      <c r="W8" s="12">
        <v>525</v>
      </c>
    </row>
    <row r="9" spans="1:23" x14ac:dyDescent="0.35">
      <c r="A9" s="3" t="s">
        <v>16</v>
      </c>
      <c r="B9" s="48">
        <v>140</v>
      </c>
      <c r="C9" s="49">
        <v>140</v>
      </c>
      <c r="D9" s="50">
        <v>140</v>
      </c>
      <c r="E9" s="20">
        <f t="shared" ref="E9:E17" si="7">SUM(B9:D9)</f>
        <v>420</v>
      </c>
      <c r="F9" s="44">
        <f t="shared" si="2"/>
        <v>249.2</v>
      </c>
      <c r="G9" s="15">
        <v>245</v>
      </c>
      <c r="H9" s="61">
        <v>140</v>
      </c>
      <c r="I9" s="62">
        <v>140</v>
      </c>
      <c r="J9" s="61">
        <v>140</v>
      </c>
      <c r="K9" s="11">
        <f>SUM(H9:J9)</f>
        <v>420</v>
      </c>
      <c r="L9" s="69">
        <f t="shared" si="4"/>
        <v>249.2</v>
      </c>
      <c r="M9" s="70">
        <v>245</v>
      </c>
      <c r="N9" s="81">
        <v>145</v>
      </c>
      <c r="O9" s="81">
        <v>145</v>
      </c>
      <c r="P9" s="81">
        <v>150</v>
      </c>
      <c r="Q9" s="11">
        <f t="shared" si="5"/>
        <v>440</v>
      </c>
      <c r="R9" s="44">
        <f t="shared" si="6"/>
        <v>261.06666666666666</v>
      </c>
      <c r="S9" s="34">
        <v>260</v>
      </c>
      <c r="T9" s="159"/>
      <c r="U9" s="10">
        <f t="shared" si="0"/>
        <v>1280</v>
      </c>
      <c r="V9" s="88">
        <f t="shared" si="1"/>
        <v>759.4666666666667</v>
      </c>
      <c r="W9" s="12">
        <v>750</v>
      </c>
    </row>
    <row r="10" spans="1:23" x14ac:dyDescent="0.35">
      <c r="A10" s="3" t="s">
        <v>17</v>
      </c>
      <c r="B10" s="48">
        <v>70</v>
      </c>
      <c r="C10" s="49">
        <v>70</v>
      </c>
      <c r="D10" s="50">
        <v>70</v>
      </c>
      <c r="E10" s="20">
        <f t="shared" si="7"/>
        <v>210</v>
      </c>
      <c r="F10" s="44">
        <f t="shared" si="2"/>
        <v>124.6</v>
      </c>
      <c r="G10" s="15">
        <v>120</v>
      </c>
      <c r="H10" s="61">
        <v>70</v>
      </c>
      <c r="I10" s="62">
        <v>70</v>
      </c>
      <c r="J10" s="61">
        <v>70</v>
      </c>
      <c r="K10" s="11">
        <f t="shared" si="3"/>
        <v>210</v>
      </c>
      <c r="L10" s="69">
        <f t="shared" si="4"/>
        <v>124.6</v>
      </c>
      <c r="M10" s="70">
        <v>125</v>
      </c>
      <c r="N10" s="81">
        <v>80</v>
      </c>
      <c r="O10" s="81">
        <v>80</v>
      </c>
      <c r="P10" s="81">
        <v>95</v>
      </c>
      <c r="Q10" s="11">
        <f t="shared" si="5"/>
        <v>255</v>
      </c>
      <c r="R10" s="44">
        <f t="shared" si="6"/>
        <v>151.30000000000001</v>
      </c>
      <c r="S10" s="34">
        <v>150</v>
      </c>
      <c r="T10" s="159"/>
      <c r="U10" s="10">
        <f t="shared" si="0"/>
        <v>675</v>
      </c>
      <c r="V10" s="88">
        <f t="shared" si="1"/>
        <v>400.5</v>
      </c>
      <c r="W10" s="12">
        <v>395</v>
      </c>
    </row>
    <row r="11" spans="1:23" x14ac:dyDescent="0.35">
      <c r="A11" s="3" t="s">
        <v>18</v>
      </c>
      <c r="B11" s="48">
        <v>75</v>
      </c>
      <c r="C11" s="49">
        <v>110</v>
      </c>
      <c r="D11" s="50">
        <v>110</v>
      </c>
      <c r="E11" s="20">
        <f t="shared" si="7"/>
        <v>295</v>
      </c>
      <c r="F11" s="44">
        <f t="shared" si="2"/>
        <v>175.03333333333333</v>
      </c>
      <c r="G11" s="15">
        <v>175</v>
      </c>
      <c r="H11" s="61">
        <v>145</v>
      </c>
      <c r="I11" s="62">
        <v>145</v>
      </c>
      <c r="J11" s="61">
        <v>150</v>
      </c>
      <c r="K11" s="11">
        <f t="shared" si="3"/>
        <v>440</v>
      </c>
      <c r="L11" s="69">
        <f>K11*35.6/60</f>
        <v>261.06666666666666</v>
      </c>
      <c r="M11" s="70">
        <v>260</v>
      </c>
      <c r="N11" s="81">
        <v>130</v>
      </c>
      <c r="O11" s="81">
        <v>130</v>
      </c>
      <c r="P11" s="81">
        <v>140</v>
      </c>
      <c r="Q11" s="11">
        <f t="shared" si="5"/>
        <v>400</v>
      </c>
      <c r="R11" s="44">
        <f t="shared" si="6"/>
        <v>237.33333333333334</v>
      </c>
      <c r="S11" s="34">
        <v>235</v>
      </c>
      <c r="T11" s="159"/>
      <c r="U11" s="10">
        <f t="shared" si="0"/>
        <v>1135</v>
      </c>
      <c r="V11" s="88">
        <f t="shared" si="1"/>
        <v>673.43333333333339</v>
      </c>
      <c r="W11" s="12">
        <v>670</v>
      </c>
    </row>
    <row r="12" spans="1:23" x14ac:dyDescent="0.35">
      <c r="A12" s="3" t="s">
        <v>19</v>
      </c>
      <c r="B12" s="48">
        <v>20</v>
      </c>
      <c r="C12" s="49">
        <v>20</v>
      </c>
      <c r="D12" s="50">
        <v>20</v>
      </c>
      <c r="E12" s="20">
        <f t="shared" si="7"/>
        <v>60</v>
      </c>
      <c r="F12" s="44">
        <f t="shared" si="2"/>
        <v>35.6</v>
      </c>
      <c r="G12" s="15">
        <v>35</v>
      </c>
      <c r="H12" s="61">
        <v>30</v>
      </c>
      <c r="I12" s="62">
        <v>30</v>
      </c>
      <c r="J12" s="61">
        <v>35</v>
      </c>
      <c r="K12" s="11">
        <f t="shared" si="3"/>
        <v>95</v>
      </c>
      <c r="L12" s="69">
        <f t="shared" si="4"/>
        <v>56.366666666666667</v>
      </c>
      <c r="M12" s="70">
        <v>55</v>
      </c>
      <c r="N12" s="81">
        <v>50</v>
      </c>
      <c r="O12" s="81">
        <v>50</v>
      </c>
      <c r="P12" s="81">
        <v>55</v>
      </c>
      <c r="Q12" s="11">
        <f t="shared" si="5"/>
        <v>155</v>
      </c>
      <c r="R12" s="44">
        <f t="shared" si="6"/>
        <v>91.966666666666669</v>
      </c>
      <c r="S12" s="34">
        <v>90</v>
      </c>
      <c r="T12" s="159"/>
      <c r="U12" s="10">
        <f t="shared" si="0"/>
        <v>310</v>
      </c>
      <c r="V12" s="88">
        <f t="shared" si="1"/>
        <v>183.93333333333334</v>
      </c>
      <c r="W12" s="12">
        <v>180</v>
      </c>
    </row>
    <row r="13" spans="1:23" x14ac:dyDescent="0.35">
      <c r="A13" s="3" t="s">
        <v>20</v>
      </c>
      <c r="B13" s="48">
        <v>250</v>
      </c>
      <c r="C13" s="49">
        <v>255</v>
      </c>
      <c r="D13" s="50">
        <v>255</v>
      </c>
      <c r="E13" s="20">
        <f t="shared" si="7"/>
        <v>760</v>
      </c>
      <c r="F13" s="44">
        <f t="shared" si="2"/>
        <v>450.93333333333334</v>
      </c>
      <c r="G13" s="15">
        <v>450</v>
      </c>
      <c r="H13" s="61">
        <v>255</v>
      </c>
      <c r="I13" s="62">
        <v>255</v>
      </c>
      <c r="J13" s="61">
        <v>255</v>
      </c>
      <c r="K13" s="11">
        <f t="shared" si="3"/>
        <v>765</v>
      </c>
      <c r="L13" s="69">
        <f t="shared" si="4"/>
        <v>453.9</v>
      </c>
      <c r="M13" s="70">
        <v>450</v>
      </c>
      <c r="N13" s="81">
        <v>225</v>
      </c>
      <c r="O13" s="81">
        <v>225</v>
      </c>
      <c r="P13" s="81">
        <v>225</v>
      </c>
      <c r="Q13" s="11">
        <f t="shared" si="5"/>
        <v>675</v>
      </c>
      <c r="R13" s="44">
        <f t="shared" si="6"/>
        <v>400.5</v>
      </c>
      <c r="S13" s="34">
        <v>400</v>
      </c>
      <c r="T13" s="159"/>
      <c r="U13" s="10">
        <f t="shared" si="0"/>
        <v>2200</v>
      </c>
      <c r="V13" s="88">
        <f t="shared" si="1"/>
        <v>1305.3333333333333</v>
      </c>
      <c r="W13" s="12">
        <v>1300</v>
      </c>
    </row>
    <row r="14" spans="1:23" x14ac:dyDescent="0.35">
      <c r="A14" s="3" t="s">
        <v>21</v>
      </c>
      <c r="B14" s="48">
        <v>225</v>
      </c>
      <c r="C14" s="49">
        <v>225</v>
      </c>
      <c r="D14" s="50">
        <v>225</v>
      </c>
      <c r="E14" s="20">
        <f t="shared" si="7"/>
        <v>675</v>
      </c>
      <c r="F14" s="44">
        <f t="shared" si="2"/>
        <v>400.5</v>
      </c>
      <c r="G14" s="15">
        <v>400</v>
      </c>
      <c r="H14" s="61">
        <v>225</v>
      </c>
      <c r="I14" s="62">
        <v>225</v>
      </c>
      <c r="J14" s="61">
        <v>225</v>
      </c>
      <c r="K14" s="11">
        <f t="shared" si="3"/>
        <v>675</v>
      </c>
      <c r="L14" s="69">
        <f t="shared" si="4"/>
        <v>400.5</v>
      </c>
      <c r="M14" s="70">
        <v>400</v>
      </c>
      <c r="N14" s="81">
        <v>235</v>
      </c>
      <c r="O14" s="81">
        <v>235</v>
      </c>
      <c r="P14" s="81">
        <v>235</v>
      </c>
      <c r="Q14" s="11">
        <f>SUM(N14:P14)</f>
        <v>705</v>
      </c>
      <c r="R14" s="44">
        <f t="shared" si="6"/>
        <v>418.3</v>
      </c>
      <c r="S14" s="34">
        <v>415</v>
      </c>
      <c r="T14" s="159"/>
      <c r="U14" s="10">
        <f t="shared" si="0"/>
        <v>2055</v>
      </c>
      <c r="V14" s="88">
        <f t="shared" si="1"/>
        <v>1219.3</v>
      </c>
      <c r="W14" s="12">
        <v>1215</v>
      </c>
    </row>
    <row r="15" spans="1:23" x14ac:dyDescent="0.35">
      <c r="A15" s="3" t="s">
        <v>22</v>
      </c>
      <c r="B15" s="48">
        <v>105</v>
      </c>
      <c r="C15" s="49">
        <v>105</v>
      </c>
      <c r="D15" s="50">
        <v>105</v>
      </c>
      <c r="E15" s="20">
        <f t="shared" si="7"/>
        <v>315</v>
      </c>
      <c r="F15" s="44">
        <f t="shared" si="2"/>
        <v>186.9</v>
      </c>
      <c r="G15" s="15">
        <v>185</v>
      </c>
      <c r="H15" s="61">
        <v>140</v>
      </c>
      <c r="I15" s="62">
        <v>145</v>
      </c>
      <c r="J15" s="61">
        <v>145</v>
      </c>
      <c r="K15" s="11">
        <f t="shared" si="3"/>
        <v>430</v>
      </c>
      <c r="L15" s="69">
        <f t="shared" si="4"/>
        <v>255.13333333333333</v>
      </c>
      <c r="M15" s="34">
        <v>255</v>
      </c>
      <c r="N15" s="81">
        <v>195</v>
      </c>
      <c r="O15" s="81">
        <v>195</v>
      </c>
      <c r="P15" s="81">
        <v>200</v>
      </c>
      <c r="Q15" s="11">
        <f t="shared" si="5"/>
        <v>590</v>
      </c>
      <c r="R15" s="44">
        <f t="shared" si="6"/>
        <v>350.06666666666666</v>
      </c>
      <c r="S15" s="34">
        <v>350</v>
      </c>
      <c r="T15" s="159"/>
      <c r="U15" s="10">
        <f t="shared" si="0"/>
        <v>1335</v>
      </c>
      <c r="V15" s="88">
        <f t="shared" si="1"/>
        <v>792.09999999999991</v>
      </c>
      <c r="W15" s="12">
        <v>790</v>
      </c>
    </row>
    <row r="16" spans="1:23" x14ac:dyDescent="0.35">
      <c r="A16" s="3" t="s">
        <v>23</v>
      </c>
      <c r="B16" s="48">
        <v>80</v>
      </c>
      <c r="C16" s="49">
        <v>80</v>
      </c>
      <c r="D16" s="50">
        <v>85</v>
      </c>
      <c r="E16" s="20">
        <f t="shared" si="7"/>
        <v>245</v>
      </c>
      <c r="F16" s="44">
        <f t="shared" si="2"/>
        <v>145.36666666666667</v>
      </c>
      <c r="G16" s="15">
        <v>145</v>
      </c>
      <c r="H16" s="61">
        <v>120</v>
      </c>
      <c r="I16" s="62">
        <v>120</v>
      </c>
      <c r="J16" s="61">
        <v>125</v>
      </c>
      <c r="K16" s="11">
        <f t="shared" si="3"/>
        <v>365</v>
      </c>
      <c r="L16" s="69">
        <f t="shared" si="4"/>
        <v>216.56666666666666</v>
      </c>
      <c r="M16" s="34">
        <v>216</v>
      </c>
      <c r="N16" s="81">
        <v>160</v>
      </c>
      <c r="O16" s="81">
        <v>165</v>
      </c>
      <c r="P16" s="81">
        <v>165</v>
      </c>
      <c r="Q16" s="11">
        <f t="shared" si="5"/>
        <v>490</v>
      </c>
      <c r="R16" s="44">
        <f t="shared" si="6"/>
        <v>290.73333333333335</v>
      </c>
      <c r="S16" s="34">
        <v>289</v>
      </c>
      <c r="T16" s="159"/>
      <c r="U16" s="10">
        <f t="shared" si="0"/>
        <v>1100</v>
      </c>
      <c r="V16" s="88">
        <f t="shared" si="1"/>
        <v>652.66666666666674</v>
      </c>
      <c r="W16" s="12">
        <v>650</v>
      </c>
    </row>
    <row r="17" spans="1:23" ht="15" thickBot="1" x14ac:dyDescent="0.4">
      <c r="A17" s="3" t="s">
        <v>24</v>
      </c>
      <c r="B17" s="48">
        <v>25</v>
      </c>
      <c r="C17" s="49">
        <v>25</v>
      </c>
      <c r="D17" s="50">
        <v>25</v>
      </c>
      <c r="E17" s="20">
        <f t="shared" si="7"/>
        <v>75</v>
      </c>
      <c r="F17" s="44">
        <f t="shared" si="2"/>
        <v>44.5</v>
      </c>
      <c r="G17" s="46">
        <v>45</v>
      </c>
      <c r="H17" s="48">
        <v>35</v>
      </c>
      <c r="I17" s="63">
        <v>35</v>
      </c>
      <c r="J17" s="48">
        <v>35</v>
      </c>
      <c r="K17" s="11">
        <f t="shared" si="3"/>
        <v>105</v>
      </c>
      <c r="L17" s="69">
        <f t="shared" si="4"/>
        <v>62.3</v>
      </c>
      <c r="M17" s="71">
        <v>60</v>
      </c>
      <c r="N17" s="82">
        <v>50</v>
      </c>
      <c r="O17" s="82">
        <v>50</v>
      </c>
      <c r="P17" s="82">
        <v>50</v>
      </c>
      <c r="Q17" s="11">
        <f t="shared" si="5"/>
        <v>150</v>
      </c>
      <c r="R17" s="44">
        <f t="shared" si="6"/>
        <v>89</v>
      </c>
      <c r="S17" s="12">
        <v>85</v>
      </c>
      <c r="T17" s="159"/>
      <c r="U17" s="10">
        <f t="shared" si="0"/>
        <v>330</v>
      </c>
      <c r="V17" s="88">
        <f t="shared" si="1"/>
        <v>195.8</v>
      </c>
      <c r="W17" s="12">
        <v>190</v>
      </c>
    </row>
    <row r="18" spans="1:23" ht="15" thickBot="1" x14ac:dyDescent="0.4">
      <c r="A18" s="64" t="s">
        <v>25</v>
      </c>
      <c r="B18" s="54">
        <f>SUM(B7:B17)</f>
        <v>1025</v>
      </c>
      <c r="C18" s="65">
        <f>SUM(C7:C17)</f>
        <v>1065</v>
      </c>
      <c r="D18" s="54">
        <f>SUM(D7:D17)</f>
        <v>1070</v>
      </c>
      <c r="E18" s="21">
        <f>SUM(D7:D17)</f>
        <v>1070</v>
      </c>
      <c r="F18" s="45">
        <f t="shared" ref="F18:W18" si="8">SUM(F7:F17)</f>
        <v>1874.9333333333334</v>
      </c>
      <c r="G18" s="47">
        <f t="shared" si="8"/>
        <v>1860</v>
      </c>
      <c r="H18" s="67">
        <f t="shared" si="8"/>
        <v>1330</v>
      </c>
      <c r="I18" s="68">
        <f t="shared" si="8"/>
        <v>1340</v>
      </c>
      <c r="J18" s="67">
        <f t="shared" si="8"/>
        <v>1355</v>
      </c>
      <c r="K18" s="24">
        <f t="shared" si="8"/>
        <v>4025</v>
      </c>
      <c r="L18" s="45">
        <f t="shared" si="8"/>
        <v>2388.166666666667</v>
      </c>
      <c r="M18" s="22">
        <f t="shared" si="8"/>
        <v>2371</v>
      </c>
      <c r="N18" s="68">
        <f t="shared" si="8"/>
        <v>1485</v>
      </c>
      <c r="O18" s="68">
        <f t="shared" si="8"/>
        <v>1490</v>
      </c>
      <c r="P18" s="68">
        <f t="shared" si="8"/>
        <v>1540</v>
      </c>
      <c r="Q18" s="32">
        <f t="shared" si="8"/>
        <v>4515</v>
      </c>
      <c r="R18" s="83">
        <f t="shared" si="8"/>
        <v>2678.8999999999996</v>
      </c>
      <c r="S18" s="22">
        <f t="shared" si="8"/>
        <v>2659</v>
      </c>
      <c r="T18" s="159"/>
      <c r="U18" s="31">
        <f t="shared" si="8"/>
        <v>11700</v>
      </c>
      <c r="V18" s="89">
        <f t="shared" si="8"/>
        <v>6942</v>
      </c>
      <c r="W18" s="6">
        <f t="shared" si="8"/>
        <v>6890</v>
      </c>
    </row>
    <row r="19" spans="1:23" s="4" customFormat="1" ht="24" customHeight="1" thickBot="1" x14ac:dyDescent="0.4">
      <c r="A19" s="143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spans="1:23" ht="21.5" thickBot="1" x14ac:dyDescent="0.55000000000000004">
      <c r="A20" s="132" t="s">
        <v>41</v>
      </c>
      <c r="B20" s="133"/>
      <c r="C20" s="133"/>
      <c r="D20" s="133"/>
      <c r="E20" s="133"/>
      <c r="F20" s="134"/>
      <c r="G20" s="134"/>
      <c r="H20" s="134"/>
      <c r="I20" s="134"/>
      <c r="J20" s="134"/>
      <c r="K20" s="134"/>
      <c r="L20" s="134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6"/>
    </row>
    <row r="21" spans="1:23" ht="21.5" thickBot="1" x14ac:dyDescent="0.55000000000000004">
      <c r="A21" s="91"/>
      <c r="B21" s="38"/>
      <c r="C21" s="38"/>
      <c r="D21" s="38"/>
      <c r="E21" s="137" t="s">
        <v>3</v>
      </c>
      <c r="F21" s="138"/>
      <c r="G21" s="139"/>
      <c r="H21" s="92"/>
      <c r="I21" s="92"/>
      <c r="J21" s="92"/>
      <c r="K21" s="137" t="s">
        <v>7</v>
      </c>
      <c r="L21" s="138"/>
      <c r="M21" s="139"/>
      <c r="N21" s="113"/>
      <c r="O21" s="39"/>
      <c r="P21" s="114"/>
      <c r="Q21" s="137" t="s">
        <v>11</v>
      </c>
      <c r="R21" s="138"/>
      <c r="S21" s="139"/>
      <c r="T21" s="140"/>
      <c r="U21" s="127" t="s">
        <v>39</v>
      </c>
      <c r="V21" s="128"/>
      <c r="W21" s="129"/>
    </row>
    <row r="22" spans="1:23" ht="15" thickBot="1" x14ac:dyDescent="0.4">
      <c r="A22" s="1"/>
      <c r="B22" s="85" t="s">
        <v>0</v>
      </c>
      <c r="C22" s="97" t="s">
        <v>1</v>
      </c>
      <c r="D22" s="98" t="s">
        <v>2</v>
      </c>
      <c r="E22" s="130" t="s">
        <v>43</v>
      </c>
      <c r="F22" s="131"/>
      <c r="G22" s="43" t="s">
        <v>42</v>
      </c>
      <c r="H22" s="107" t="s">
        <v>4</v>
      </c>
      <c r="I22" s="108" t="s">
        <v>5</v>
      </c>
      <c r="J22" s="107" t="s">
        <v>6</v>
      </c>
      <c r="K22" s="130" t="s">
        <v>43</v>
      </c>
      <c r="L22" s="131"/>
      <c r="M22" s="43" t="s">
        <v>42</v>
      </c>
      <c r="N22" s="115" t="s">
        <v>8</v>
      </c>
      <c r="O22" s="115" t="s">
        <v>9</v>
      </c>
      <c r="P22" s="115" t="s">
        <v>10</v>
      </c>
      <c r="Q22" s="130" t="s">
        <v>43</v>
      </c>
      <c r="R22" s="131"/>
      <c r="S22" s="43" t="s">
        <v>42</v>
      </c>
      <c r="T22" s="141"/>
      <c r="U22" s="130" t="s">
        <v>43</v>
      </c>
      <c r="V22" s="131"/>
      <c r="W22" s="43" t="s">
        <v>42</v>
      </c>
    </row>
    <row r="23" spans="1:23" ht="15" thickBot="1" x14ac:dyDescent="0.4">
      <c r="A23" s="2"/>
      <c r="B23" s="59" t="s">
        <v>12</v>
      </c>
      <c r="C23" s="59" t="s">
        <v>12</v>
      </c>
      <c r="D23" s="59" t="s">
        <v>12</v>
      </c>
      <c r="E23" s="5" t="s">
        <v>12</v>
      </c>
      <c r="F23" s="93" t="s">
        <v>38</v>
      </c>
      <c r="G23" s="102" t="s">
        <v>37</v>
      </c>
      <c r="H23" s="54" t="s">
        <v>12</v>
      </c>
      <c r="I23" s="54" t="s">
        <v>12</v>
      </c>
      <c r="J23" s="54" t="s">
        <v>12</v>
      </c>
      <c r="K23" s="30" t="s">
        <v>32</v>
      </c>
      <c r="L23" s="74" t="s">
        <v>13</v>
      </c>
      <c r="M23" s="6" t="s">
        <v>34</v>
      </c>
      <c r="N23" s="85" t="s">
        <v>32</v>
      </c>
      <c r="O23" s="85" t="s">
        <v>32</v>
      </c>
      <c r="P23" s="85" t="s">
        <v>32</v>
      </c>
      <c r="Q23" s="30" t="s">
        <v>32</v>
      </c>
      <c r="R23" s="117" t="s">
        <v>13</v>
      </c>
      <c r="S23" s="6" t="s">
        <v>34</v>
      </c>
      <c r="T23" s="141"/>
      <c r="U23" s="16" t="s">
        <v>32</v>
      </c>
      <c r="V23" s="86" t="s">
        <v>33</v>
      </c>
      <c r="W23" s="122" t="s">
        <v>33</v>
      </c>
    </row>
    <row r="24" spans="1:23" x14ac:dyDescent="0.35">
      <c r="A24" s="3" t="s">
        <v>30</v>
      </c>
      <c r="B24" s="56">
        <v>175</v>
      </c>
      <c r="C24" s="99">
        <v>180</v>
      </c>
      <c r="D24" s="56">
        <v>180</v>
      </c>
      <c r="E24" s="18">
        <f>SUM(B24:D24)</f>
        <v>535</v>
      </c>
      <c r="F24" s="94">
        <f>E24*35.6/60</f>
        <v>317.43333333333334</v>
      </c>
      <c r="G24" s="103">
        <v>315</v>
      </c>
      <c r="H24" s="76">
        <v>190</v>
      </c>
      <c r="I24" s="77">
        <v>190</v>
      </c>
      <c r="J24" s="76">
        <v>195</v>
      </c>
      <c r="K24" s="13">
        <f>SUM(H24:J24)</f>
        <v>575</v>
      </c>
      <c r="L24" s="78">
        <f>K24*35.6/60</f>
        <v>341.16666666666669</v>
      </c>
      <c r="M24" s="14">
        <v>340</v>
      </c>
      <c r="N24" s="84">
        <v>200</v>
      </c>
      <c r="O24" s="84">
        <v>200</v>
      </c>
      <c r="P24" s="84">
        <v>210</v>
      </c>
      <c r="Q24" s="13">
        <f>SUM(N24:P24)</f>
        <v>610</v>
      </c>
      <c r="R24" s="73">
        <f>Q24*35.6/60</f>
        <v>361.93333333333334</v>
      </c>
      <c r="S24" s="33">
        <v>360</v>
      </c>
      <c r="T24" s="141"/>
      <c r="U24" s="13">
        <f>E24+K24+Q24</f>
        <v>1720</v>
      </c>
      <c r="V24" s="87">
        <f>F24+L24+R24</f>
        <v>1020.5333333333333</v>
      </c>
      <c r="W24" s="123">
        <v>1015</v>
      </c>
    </row>
    <row r="25" spans="1:23" x14ac:dyDescent="0.35">
      <c r="A25" s="3" t="s">
        <v>26</v>
      </c>
      <c r="B25" s="48">
        <v>175</v>
      </c>
      <c r="C25" s="63">
        <v>180</v>
      </c>
      <c r="D25" s="48">
        <v>180</v>
      </c>
      <c r="E25" s="10">
        <f>SUM(B25:D25)</f>
        <v>535</v>
      </c>
      <c r="F25" s="95">
        <f t="shared" ref="F25:F29" si="9">E25*35.6/60</f>
        <v>317.43333333333334</v>
      </c>
      <c r="G25" s="104">
        <v>315</v>
      </c>
      <c r="H25" s="61">
        <v>190</v>
      </c>
      <c r="I25" s="62">
        <v>190</v>
      </c>
      <c r="J25" s="61">
        <v>195</v>
      </c>
      <c r="K25" s="11">
        <f t="shared" ref="K25" si="10">SUM(H25:J25)</f>
        <v>575</v>
      </c>
      <c r="L25" s="69">
        <f t="shared" ref="L25:L29" si="11">K25*35.6/60</f>
        <v>341.16666666666669</v>
      </c>
      <c r="M25" s="15">
        <v>340</v>
      </c>
      <c r="N25" s="81">
        <v>200</v>
      </c>
      <c r="O25" s="81">
        <v>200</v>
      </c>
      <c r="P25" s="81">
        <v>210</v>
      </c>
      <c r="Q25" s="11">
        <f t="shared" ref="Q25:Q26" si="12">SUM(N25:P25)</f>
        <v>610</v>
      </c>
      <c r="R25" s="44">
        <f t="shared" ref="R25:R29" si="13">Q25*35.6/60</f>
        <v>361.93333333333334</v>
      </c>
      <c r="S25" s="33">
        <v>360</v>
      </c>
      <c r="T25" s="141"/>
      <c r="U25" s="11">
        <f t="shared" ref="U25" si="14">E25+K25+Q25</f>
        <v>1720</v>
      </c>
      <c r="V25" s="88">
        <f>F25+L25+R25</f>
        <v>1020.5333333333333</v>
      </c>
      <c r="W25" s="124">
        <v>1015</v>
      </c>
    </row>
    <row r="26" spans="1:23" x14ac:dyDescent="0.35">
      <c r="A26" s="3" t="s">
        <v>27</v>
      </c>
      <c r="B26" s="48">
        <v>175</v>
      </c>
      <c r="C26" s="63">
        <v>180</v>
      </c>
      <c r="D26" s="48">
        <v>180</v>
      </c>
      <c r="E26" s="10">
        <f t="shared" ref="E26" si="15">SUM(B26:D26)</f>
        <v>535</v>
      </c>
      <c r="F26" s="95">
        <f t="shared" si="9"/>
        <v>317.43333333333334</v>
      </c>
      <c r="G26" s="105">
        <v>315</v>
      </c>
      <c r="H26" s="61">
        <v>190</v>
      </c>
      <c r="I26" s="62">
        <v>190</v>
      </c>
      <c r="J26" s="61">
        <v>195</v>
      </c>
      <c r="K26" s="11">
        <f>SUM(H26:J26)</f>
        <v>575</v>
      </c>
      <c r="L26" s="69">
        <f t="shared" si="11"/>
        <v>341.16666666666669</v>
      </c>
      <c r="M26" s="15">
        <v>340</v>
      </c>
      <c r="N26" s="81">
        <v>200</v>
      </c>
      <c r="O26" s="81">
        <v>200</v>
      </c>
      <c r="P26" s="81">
        <v>210</v>
      </c>
      <c r="Q26" s="11">
        <f t="shared" si="12"/>
        <v>610</v>
      </c>
      <c r="R26" s="44">
        <f t="shared" si="13"/>
        <v>361.93333333333334</v>
      </c>
      <c r="S26" s="33">
        <v>360</v>
      </c>
      <c r="T26" s="141"/>
      <c r="U26" s="11">
        <f>E26+K26+Q26</f>
        <v>1720</v>
      </c>
      <c r="V26" s="88">
        <f>F26+L26+R26</f>
        <v>1020.5333333333333</v>
      </c>
      <c r="W26" s="124">
        <v>1015</v>
      </c>
    </row>
    <row r="27" spans="1:23" x14ac:dyDescent="0.35">
      <c r="A27" s="3" t="s">
        <v>28</v>
      </c>
      <c r="B27" s="48">
        <v>175</v>
      </c>
      <c r="C27" s="63">
        <v>180</v>
      </c>
      <c r="D27" s="48">
        <v>180</v>
      </c>
      <c r="E27" s="10">
        <f t="shared" ref="E27:E29" si="16">SUM(B27:D27)</f>
        <v>535</v>
      </c>
      <c r="F27" s="95">
        <f t="shared" si="9"/>
        <v>317.43333333333334</v>
      </c>
      <c r="G27" s="104">
        <v>315</v>
      </c>
      <c r="H27" s="61">
        <v>190</v>
      </c>
      <c r="I27" s="62">
        <v>190</v>
      </c>
      <c r="J27" s="61">
        <v>195</v>
      </c>
      <c r="K27" s="11">
        <f t="shared" ref="K27:K29" si="17">SUM(H27:J27)</f>
        <v>575</v>
      </c>
      <c r="L27" s="69">
        <f t="shared" si="11"/>
        <v>341.16666666666669</v>
      </c>
      <c r="M27" s="46">
        <v>340</v>
      </c>
      <c r="N27" s="81">
        <v>200</v>
      </c>
      <c r="O27" s="81">
        <v>200</v>
      </c>
      <c r="P27" s="81">
        <v>210</v>
      </c>
      <c r="Q27" s="11">
        <f>SUM(N27:P27)</f>
        <v>610</v>
      </c>
      <c r="R27" s="44">
        <f t="shared" si="13"/>
        <v>361.93333333333334</v>
      </c>
      <c r="S27" s="33">
        <v>360</v>
      </c>
      <c r="T27" s="141"/>
      <c r="U27" s="11">
        <f>E27+K27+Q27</f>
        <v>1720</v>
      </c>
      <c r="V27" s="88">
        <f>F27+L27+R27</f>
        <v>1020.5333333333333</v>
      </c>
      <c r="W27" s="124">
        <v>1015</v>
      </c>
    </row>
    <row r="28" spans="1:23" x14ac:dyDescent="0.35">
      <c r="A28" s="3" t="s">
        <v>29</v>
      </c>
      <c r="B28" s="48">
        <v>175</v>
      </c>
      <c r="C28" s="63">
        <v>180</v>
      </c>
      <c r="D28" s="48">
        <v>180</v>
      </c>
      <c r="E28" s="10">
        <f t="shared" si="16"/>
        <v>535</v>
      </c>
      <c r="F28" s="95">
        <f t="shared" si="9"/>
        <v>317.43333333333334</v>
      </c>
      <c r="G28" s="105">
        <v>315</v>
      </c>
      <c r="H28" s="61">
        <v>190</v>
      </c>
      <c r="I28" s="62">
        <v>190</v>
      </c>
      <c r="J28" s="61">
        <v>195</v>
      </c>
      <c r="K28" s="11">
        <f t="shared" si="17"/>
        <v>575</v>
      </c>
      <c r="L28" s="69">
        <f t="shared" si="11"/>
        <v>341.16666666666669</v>
      </c>
      <c r="M28" s="15">
        <v>340</v>
      </c>
      <c r="N28" s="81">
        <v>200</v>
      </c>
      <c r="O28" s="81">
        <v>200</v>
      </c>
      <c r="P28" s="81">
        <v>210</v>
      </c>
      <c r="Q28" s="11">
        <f t="shared" ref="Q28:Q29" si="18">SUM(N28:P28)</f>
        <v>610</v>
      </c>
      <c r="R28" s="44">
        <f t="shared" si="13"/>
        <v>361.93333333333334</v>
      </c>
      <c r="S28" s="33">
        <v>360</v>
      </c>
      <c r="T28" s="141"/>
      <c r="U28" s="11">
        <f>E28+K28+Q28</f>
        <v>1720</v>
      </c>
      <c r="V28" s="88">
        <f>F28+L28+R28</f>
        <v>1020.5333333333333</v>
      </c>
      <c r="W28" s="124">
        <v>1015</v>
      </c>
    </row>
    <row r="29" spans="1:23" ht="15" thickBot="1" x14ac:dyDescent="0.4">
      <c r="A29" s="29" t="s">
        <v>31</v>
      </c>
      <c r="B29" s="100">
        <v>165</v>
      </c>
      <c r="C29" s="101">
        <v>170</v>
      </c>
      <c r="D29" s="100">
        <v>170</v>
      </c>
      <c r="E29" s="28">
        <f t="shared" si="16"/>
        <v>505</v>
      </c>
      <c r="F29" s="96">
        <f t="shared" si="9"/>
        <v>299.63333333333333</v>
      </c>
      <c r="G29" s="106">
        <v>300</v>
      </c>
      <c r="H29" s="109">
        <v>360</v>
      </c>
      <c r="I29" s="110">
        <v>360</v>
      </c>
      <c r="J29" s="109">
        <v>360</v>
      </c>
      <c r="K29" s="23">
        <f t="shared" si="17"/>
        <v>1080</v>
      </c>
      <c r="L29" s="119">
        <f t="shared" si="11"/>
        <v>640.79999999999995</v>
      </c>
      <c r="M29" s="36">
        <v>640</v>
      </c>
      <c r="N29" s="116">
        <v>360</v>
      </c>
      <c r="O29" s="116">
        <v>370</v>
      </c>
      <c r="P29" s="116">
        <v>370</v>
      </c>
      <c r="Q29" s="23">
        <f t="shared" si="18"/>
        <v>1100</v>
      </c>
      <c r="R29" s="118">
        <f t="shared" si="13"/>
        <v>652.66666666666663</v>
      </c>
      <c r="S29" s="35">
        <v>650</v>
      </c>
      <c r="T29" s="141"/>
      <c r="U29" s="23">
        <f>E29+K29+Q29</f>
        <v>2685</v>
      </c>
      <c r="V29" s="120">
        <f>F29+L29+R29</f>
        <v>1593.1</v>
      </c>
      <c r="W29" s="125">
        <v>1590</v>
      </c>
    </row>
    <row r="30" spans="1:23" ht="15" thickBot="1" x14ac:dyDescent="0.4">
      <c r="A30" s="90" t="s">
        <v>25</v>
      </c>
      <c r="B30" s="85">
        <f>SUM(B24:B29)</f>
        <v>1040</v>
      </c>
      <c r="C30" s="85">
        <f>SUM(C24:C29)</f>
        <v>1070</v>
      </c>
      <c r="D30" s="85">
        <f>SUM(D24:D29)</f>
        <v>1070</v>
      </c>
      <c r="E30" s="31">
        <f t="shared" ref="E30:W30" si="19">SUM(E24:E29)</f>
        <v>3180</v>
      </c>
      <c r="F30" s="45">
        <f t="shared" si="19"/>
        <v>1886.8000000000002</v>
      </c>
      <c r="G30" s="40">
        <f t="shared" si="19"/>
        <v>1875</v>
      </c>
      <c r="H30" s="111">
        <f t="shared" si="19"/>
        <v>1310</v>
      </c>
      <c r="I30" s="112">
        <f t="shared" si="19"/>
        <v>1310</v>
      </c>
      <c r="J30" s="112">
        <f t="shared" si="19"/>
        <v>1335</v>
      </c>
      <c r="K30" s="24">
        <f t="shared" si="19"/>
        <v>3955</v>
      </c>
      <c r="L30" s="45">
        <f t="shared" si="19"/>
        <v>2346.6333333333332</v>
      </c>
      <c r="M30" s="22">
        <f t="shared" si="19"/>
        <v>2340</v>
      </c>
      <c r="N30" s="66">
        <f t="shared" si="19"/>
        <v>1360</v>
      </c>
      <c r="O30" s="66">
        <f t="shared" si="19"/>
        <v>1370</v>
      </c>
      <c r="P30" s="66">
        <f t="shared" si="19"/>
        <v>1420</v>
      </c>
      <c r="Q30" s="32">
        <f t="shared" si="19"/>
        <v>4150</v>
      </c>
      <c r="R30" s="83">
        <f t="shared" si="19"/>
        <v>2462.3333333333335</v>
      </c>
      <c r="S30" s="22">
        <f t="shared" si="19"/>
        <v>2450</v>
      </c>
      <c r="T30" s="142"/>
      <c r="U30" s="32">
        <f t="shared" si="19"/>
        <v>11285</v>
      </c>
      <c r="V30" s="121">
        <f t="shared" si="19"/>
        <v>6695.7666666666664</v>
      </c>
      <c r="W30" s="126">
        <f t="shared" si="19"/>
        <v>6665</v>
      </c>
    </row>
    <row r="31" spans="1:23" x14ac:dyDescent="0.35">
      <c r="F31" s="9"/>
      <c r="G31" s="9"/>
      <c r="M31" s="9"/>
    </row>
  </sheetData>
  <mergeCells count="23">
    <mergeCell ref="A19:W19"/>
    <mergeCell ref="Q5:R5"/>
    <mergeCell ref="U4:W4"/>
    <mergeCell ref="U5:V5"/>
    <mergeCell ref="A1:W2"/>
    <mergeCell ref="A3:W3"/>
    <mergeCell ref="E4:G4"/>
    <mergeCell ref="E5:F5"/>
    <mergeCell ref="H4:J4"/>
    <mergeCell ref="K4:M4"/>
    <mergeCell ref="K5:L5"/>
    <mergeCell ref="Q4:S4"/>
    <mergeCell ref="T4:T18"/>
    <mergeCell ref="U21:W21"/>
    <mergeCell ref="U22:V22"/>
    <mergeCell ref="A20:W20"/>
    <mergeCell ref="E21:G21"/>
    <mergeCell ref="E22:F22"/>
    <mergeCell ref="K21:M21"/>
    <mergeCell ref="K22:L22"/>
    <mergeCell ref="Q21:S21"/>
    <mergeCell ref="Q22:R22"/>
    <mergeCell ref="T21:T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99F6-9638-4D26-8F19-FD4BB652E7BD}">
  <dimension ref="A1:V31"/>
  <sheetViews>
    <sheetView topLeftCell="A4" workbookViewId="0">
      <selection activeCell="A4" sqref="A1:XFD1048576"/>
    </sheetView>
  </sheetViews>
  <sheetFormatPr defaultColWidth="6.1796875" defaultRowHeight="14.5" x14ac:dyDescent="0.35"/>
  <cols>
    <col min="1" max="1" width="20.54296875" bestFit="1" customWidth="1"/>
    <col min="2" max="4" width="5.81640625" style="7" bestFit="1" customWidth="1"/>
    <col min="5" max="5" width="6.1796875" style="7" bestFit="1"/>
    <col min="6" max="6" width="6.6328125" style="7" bestFit="1" customWidth="1"/>
    <col min="7" max="7" width="19.08984375" style="7" bestFit="1" customWidth="1"/>
    <col min="8" max="9" width="6.1796875" style="7"/>
    <col min="10" max="11" width="6.1796875" style="7" bestFit="1"/>
    <col min="12" max="12" width="6.6328125" style="7" bestFit="1" customWidth="1"/>
    <col min="13" max="13" width="19.08984375" style="8" bestFit="1" customWidth="1"/>
    <col min="14" max="16" width="6.1796875" style="7"/>
    <col min="17" max="17" width="6.1796875" style="7" bestFit="1"/>
    <col min="18" max="18" width="6.6328125" style="7" bestFit="1" customWidth="1"/>
    <col min="19" max="19" width="19.08984375" style="7" bestFit="1" customWidth="1"/>
    <col min="20" max="20" width="6.08984375" style="7" bestFit="1" customWidth="1"/>
    <col min="21" max="21" width="6.81640625" style="7" bestFit="1" customWidth="1"/>
    <col min="22" max="22" width="16.453125" bestFit="1" customWidth="1"/>
  </cols>
  <sheetData>
    <row r="1" spans="1:22" x14ac:dyDescent="0.35">
      <c r="A1" s="145" t="s">
        <v>36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  <c r="U1" s="147"/>
      <c r="V1" s="148"/>
    </row>
    <row r="2" spans="1:22" ht="15" thickBot="1" x14ac:dyDescent="0.4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/>
      <c r="U2" s="151"/>
      <c r="V2" s="152"/>
    </row>
    <row r="3" spans="1:22" ht="21.5" thickBot="1" x14ac:dyDescent="0.4">
      <c r="A3" s="153" t="s">
        <v>40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5"/>
    </row>
    <row r="4" spans="1:22" ht="21.5" thickBot="1" x14ac:dyDescent="0.5">
      <c r="A4" s="51"/>
      <c r="B4" s="52"/>
      <c r="C4" s="52"/>
      <c r="D4" s="53"/>
      <c r="E4" s="137" t="s">
        <v>3</v>
      </c>
      <c r="F4" s="138"/>
      <c r="G4" s="139"/>
      <c r="H4" s="160"/>
      <c r="I4" s="161"/>
      <c r="J4" s="162"/>
      <c r="K4" s="137" t="s">
        <v>7</v>
      </c>
      <c r="L4" s="138"/>
      <c r="M4" s="139"/>
      <c r="N4" s="42"/>
      <c r="O4" s="42"/>
      <c r="P4" s="42"/>
      <c r="Q4" s="137" t="s">
        <v>11</v>
      </c>
      <c r="R4" s="138"/>
      <c r="S4" s="139"/>
      <c r="T4" s="127" t="s">
        <v>39</v>
      </c>
      <c r="U4" s="128"/>
      <c r="V4" s="129"/>
    </row>
    <row r="5" spans="1:22" ht="15" thickBot="1" x14ac:dyDescent="0.4">
      <c r="A5" s="19"/>
      <c r="B5" s="55" t="s">
        <v>0</v>
      </c>
      <c r="C5" s="80" t="s">
        <v>1</v>
      </c>
      <c r="D5" s="80" t="s">
        <v>2</v>
      </c>
      <c r="E5" s="130" t="s">
        <v>43</v>
      </c>
      <c r="F5" s="131"/>
      <c r="G5" s="43" t="s">
        <v>42</v>
      </c>
      <c r="H5" s="75" t="s">
        <v>4</v>
      </c>
      <c r="I5" s="75" t="s">
        <v>5</v>
      </c>
      <c r="J5" s="75" t="s">
        <v>6</v>
      </c>
      <c r="K5" s="130" t="s">
        <v>43</v>
      </c>
      <c r="L5" s="131"/>
      <c r="M5" s="43" t="s">
        <v>42</v>
      </c>
      <c r="N5" s="37" t="s">
        <v>8</v>
      </c>
      <c r="O5" s="37" t="s">
        <v>9</v>
      </c>
      <c r="P5" s="43" t="s">
        <v>10</v>
      </c>
      <c r="Q5" s="130" t="s">
        <v>43</v>
      </c>
      <c r="R5" s="131"/>
      <c r="S5" s="43" t="s">
        <v>42</v>
      </c>
      <c r="T5" s="130" t="s">
        <v>43</v>
      </c>
      <c r="U5" s="131"/>
      <c r="V5" s="43" t="s">
        <v>42</v>
      </c>
    </row>
    <row r="6" spans="1:22" ht="15" thickBot="1" x14ac:dyDescent="0.4">
      <c r="A6" s="2"/>
      <c r="B6" s="59" t="s">
        <v>12</v>
      </c>
      <c r="C6" s="60" t="s">
        <v>12</v>
      </c>
      <c r="D6" s="59" t="s">
        <v>12</v>
      </c>
      <c r="E6" s="5" t="s">
        <v>12</v>
      </c>
      <c r="F6" s="74" t="s">
        <v>38</v>
      </c>
      <c r="G6" s="6" t="s">
        <v>37</v>
      </c>
      <c r="H6" s="54" t="s">
        <v>12</v>
      </c>
      <c r="I6" s="65" t="s">
        <v>12</v>
      </c>
      <c r="J6" s="54" t="s">
        <v>12</v>
      </c>
      <c r="K6" s="30" t="s">
        <v>12</v>
      </c>
      <c r="L6" s="74" t="s">
        <v>38</v>
      </c>
      <c r="M6" s="6" t="s">
        <v>37</v>
      </c>
      <c r="N6" s="85" t="s">
        <v>12</v>
      </c>
      <c r="O6" s="85" t="s">
        <v>12</v>
      </c>
      <c r="P6" s="54" t="s">
        <v>12</v>
      </c>
      <c r="Q6" s="5" t="s">
        <v>12</v>
      </c>
      <c r="R6" s="74" t="s">
        <v>38</v>
      </c>
      <c r="S6" s="6" t="s">
        <v>37</v>
      </c>
      <c r="T6" s="17" t="s">
        <v>12</v>
      </c>
      <c r="U6" s="86" t="s">
        <v>38</v>
      </c>
      <c r="V6" s="6" t="s">
        <v>37</v>
      </c>
    </row>
    <row r="7" spans="1:22" x14ac:dyDescent="0.35">
      <c r="A7" s="3" t="s">
        <v>14</v>
      </c>
      <c r="B7" s="56">
        <v>35</v>
      </c>
      <c r="C7" s="57">
        <v>35</v>
      </c>
      <c r="D7" s="58">
        <v>35</v>
      </c>
      <c r="E7" s="72">
        <f>SUM(B7:D7)</f>
        <v>105</v>
      </c>
      <c r="F7" s="73">
        <f>E7*35.6/60</f>
        <v>62.3</v>
      </c>
      <c r="G7" s="14">
        <v>60</v>
      </c>
      <c r="H7" s="76">
        <v>40</v>
      </c>
      <c r="I7" s="77">
        <v>45</v>
      </c>
      <c r="J7" s="76">
        <v>45</v>
      </c>
      <c r="K7" s="13">
        <f>SUM(H7:J7)</f>
        <v>130</v>
      </c>
      <c r="L7" s="78">
        <f>K7*35.6/60</f>
        <v>77.13333333333334</v>
      </c>
      <c r="M7" s="79">
        <v>75</v>
      </c>
      <c r="N7" s="84">
        <v>50</v>
      </c>
      <c r="O7" s="84">
        <v>50</v>
      </c>
      <c r="P7" s="84">
        <v>55</v>
      </c>
      <c r="Q7" s="13">
        <f>SUM(N7:P7)</f>
        <v>155</v>
      </c>
      <c r="R7" s="73">
        <f>Q7*35.6/60</f>
        <v>91.966666666666669</v>
      </c>
      <c r="S7" s="33">
        <v>90</v>
      </c>
      <c r="T7" s="18">
        <f>E7+K7+Q7</f>
        <v>390</v>
      </c>
      <c r="U7" s="87">
        <f>F7+L7+R7</f>
        <v>231.4</v>
      </c>
      <c r="V7" s="41">
        <v>225</v>
      </c>
    </row>
    <row r="8" spans="1:22" x14ac:dyDescent="0.35">
      <c r="A8" s="3" t="s">
        <v>15</v>
      </c>
      <c r="B8" s="48"/>
      <c r="C8" s="49"/>
      <c r="D8" s="50"/>
      <c r="E8" s="20">
        <f>SUM(B8:D8)</f>
        <v>0</v>
      </c>
      <c r="F8" s="44">
        <f t="shared" ref="F8:F17" si="0">E8*35.6/60</f>
        <v>0</v>
      </c>
      <c r="G8" s="46"/>
      <c r="H8" s="48">
        <v>130</v>
      </c>
      <c r="I8" s="63">
        <v>130</v>
      </c>
      <c r="J8" s="48">
        <v>130</v>
      </c>
      <c r="K8" s="11">
        <f t="shared" ref="K8:K17" si="1">SUM(H8:J8)</f>
        <v>390</v>
      </c>
      <c r="L8" s="69">
        <f t="shared" ref="L8:L17" si="2">K8*35.6/60</f>
        <v>231.4</v>
      </c>
      <c r="M8" s="70">
        <v>230</v>
      </c>
      <c r="N8" s="81">
        <v>165</v>
      </c>
      <c r="O8" s="81">
        <v>165</v>
      </c>
      <c r="P8" s="81">
        <v>170</v>
      </c>
      <c r="Q8" s="11">
        <f t="shared" ref="Q8:Q17" si="3">SUM(N8:P8)</f>
        <v>500</v>
      </c>
      <c r="R8" s="44">
        <f t="shared" ref="R8:R17" si="4">Q8*35.6/60</f>
        <v>296.66666666666669</v>
      </c>
      <c r="S8" s="34">
        <v>295</v>
      </c>
      <c r="T8" s="10">
        <f t="shared" ref="T8:U17" si="5">E8+K8+Q8</f>
        <v>890</v>
      </c>
      <c r="U8" s="88">
        <f>F8+L8+R8</f>
        <v>528.06666666666672</v>
      </c>
      <c r="V8" s="12">
        <v>525</v>
      </c>
    </row>
    <row r="9" spans="1:22" x14ac:dyDescent="0.35">
      <c r="A9" s="3" t="s">
        <v>16</v>
      </c>
      <c r="B9" s="48">
        <v>140</v>
      </c>
      <c r="C9" s="49">
        <v>140</v>
      </c>
      <c r="D9" s="50">
        <v>140</v>
      </c>
      <c r="E9" s="20">
        <f t="shared" ref="E9:E17" si="6">SUM(B9:D9)</f>
        <v>420</v>
      </c>
      <c r="F9" s="44">
        <f t="shared" si="0"/>
        <v>249.2</v>
      </c>
      <c r="G9" s="15">
        <v>245</v>
      </c>
      <c r="H9" s="61">
        <v>140</v>
      </c>
      <c r="I9" s="62">
        <v>140</v>
      </c>
      <c r="J9" s="61">
        <v>140</v>
      </c>
      <c r="K9" s="11">
        <f>SUM(H9:J9)</f>
        <v>420</v>
      </c>
      <c r="L9" s="69">
        <f t="shared" si="2"/>
        <v>249.2</v>
      </c>
      <c r="M9" s="70">
        <v>245</v>
      </c>
      <c r="N9" s="81">
        <v>145</v>
      </c>
      <c r="O9" s="81">
        <v>145</v>
      </c>
      <c r="P9" s="81">
        <v>150</v>
      </c>
      <c r="Q9" s="11">
        <f t="shared" si="3"/>
        <v>440</v>
      </c>
      <c r="R9" s="44">
        <f t="shared" si="4"/>
        <v>261.06666666666666</v>
      </c>
      <c r="S9" s="34">
        <v>260</v>
      </c>
      <c r="T9" s="10">
        <f>E9+K9+Q9</f>
        <v>1280</v>
      </c>
      <c r="U9" s="88">
        <f>F9+L9+R9</f>
        <v>759.4666666666667</v>
      </c>
      <c r="V9" s="12">
        <v>750</v>
      </c>
    </row>
    <row r="10" spans="1:22" x14ac:dyDescent="0.35">
      <c r="A10" s="3" t="s">
        <v>17</v>
      </c>
      <c r="B10" s="48">
        <v>70</v>
      </c>
      <c r="C10" s="49">
        <v>70</v>
      </c>
      <c r="D10" s="50">
        <v>70</v>
      </c>
      <c r="E10" s="20">
        <f t="shared" si="6"/>
        <v>210</v>
      </c>
      <c r="F10" s="44">
        <f t="shared" si="0"/>
        <v>124.6</v>
      </c>
      <c r="G10" s="15">
        <v>120</v>
      </c>
      <c r="H10" s="61">
        <v>70</v>
      </c>
      <c r="I10" s="62">
        <v>70</v>
      </c>
      <c r="J10" s="61">
        <v>70</v>
      </c>
      <c r="K10" s="11">
        <f t="shared" si="1"/>
        <v>210</v>
      </c>
      <c r="L10" s="69">
        <f t="shared" si="2"/>
        <v>124.6</v>
      </c>
      <c r="M10" s="70">
        <v>125</v>
      </c>
      <c r="N10" s="81">
        <v>80</v>
      </c>
      <c r="O10" s="81">
        <v>80</v>
      </c>
      <c r="P10" s="81">
        <v>95</v>
      </c>
      <c r="Q10" s="11">
        <f t="shared" si="3"/>
        <v>255</v>
      </c>
      <c r="R10" s="44">
        <f t="shared" si="4"/>
        <v>151.30000000000001</v>
      </c>
      <c r="S10" s="34">
        <v>150</v>
      </c>
      <c r="T10" s="10">
        <f t="shared" si="5"/>
        <v>675</v>
      </c>
      <c r="U10" s="88">
        <f>F10+L10+R10</f>
        <v>400.5</v>
      </c>
      <c r="V10" s="12">
        <v>395</v>
      </c>
    </row>
    <row r="11" spans="1:22" x14ac:dyDescent="0.35">
      <c r="A11" s="3" t="s">
        <v>18</v>
      </c>
      <c r="B11" s="48">
        <v>75</v>
      </c>
      <c r="C11" s="49">
        <v>110</v>
      </c>
      <c r="D11" s="50">
        <v>110</v>
      </c>
      <c r="E11" s="20">
        <f t="shared" si="6"/>
        <v>295</v>
      </c>
      <c r="F11" s="44">
        <f t="shared" si="0"/>
        <v>175.03333333333333</v>
      </c>
      <c r="G11" s="15">
        <v>175</v>
      </c>
      <c r="H11" s="61">
        <v>145</v>
      </c>
      <c r="I11" s="62">
        <v>145</v>
      </c>
      <c r="J11" s="61">
        <v>150</v>
      </c>
      <c r="K11" s="11">
        <f t="shared" si="1"/>
        <v>440</v>
      </c>
      <c r="L11" s="69">
        <f>K11*35.6/60</f>
        <v>261.06666666666666</v>
      </c>
      <c r="M11" s="70">
        <v>260</v>
      </c>
      <c r="N11" s="81">
        <v>130</v>
      </c>
      <c r="O11" s="81">
        <v>130</v>
      </c>
      <c r="P11" s="81">
        <v>140</v>
      </c>
      <c r="Q11" s="11">
        <f t="shared" si="3"/>
        <v>400</v>
      </c>
      <c r="R11" s="44">
        <f t="shared" si="4"/>
        <v>237.33333333333334</v>
      </c>
      <c r="S11" s="34">
        <v>235</v>
      </c>
      <c r="T11" s="10">
        <f t="shared" si="5"/>
        <v>1135</v>
      </c>
      <c r="U11" s="88">
        <f>F11+L11+R11</f>
        <v>673.43333333333339</v>
      </c>
      <c r="V11" s="12">
        <v>670</v>
      </c>
    </row>
    <row r="12" spans="1:22" x14ac:dyDescent="0.35">
      <c r="A12" s="3" t="s">
        <v>19</v>
      </c>
      <c r="B12" s="48">
        <v>20</v>
      </c>
      <c r="C12" s="49">
        <v>20</v>
      </c>
      <c r="D12" s="50">
        <v>20</v>
      </c>
      <c r="E12" s="20">
        <f t="shared" si="6"/>
        <v>60</v>
      </c>
      <c r="F12" s="44">
        <f t="shared" si="0"/>
        <v>35.6</v>
      </c>
      <c r="G12" s="15">
        <v>35</v>
      </c>
      <c r="H12" s="61">
        <v>30</v>
      </c>
      <c r="I12" s="62">
        <v>30</v>
      </c>
      <c r="J12" s="61">
        <v>35</v>
      </c>
      <c r="K12" s="11">
        <f t="shared" si="1"/>
        <v>95</v>
      </c>
      <c r="L12" s="69">
        <f t="shared" si="2"/>
        <v>56.366666666666667</v>
      </c>
      <c r="M12" s="70">
        <v>55</v>
      </c>
      <c r="N12" s="81">
        <v>50</v>
      </c>
      <c r="O12" s="81">
        <v>50</v>
      </c>
      <c r="P12" s="81">
        <v>55</v>
      </c>
      <c r="Q12" s="11">
        <f t="shared" si="3"/>
        <v>155</v>
      </c>
      <c r="R12" s="44">
        <f t="shared" si="4"/>
        <v>91.966666666666669</v>
      </c>
      <c r="S12" s="34">
        <v>90</v>
      </c>
      <c r="T12" s="10">
        <f t="shared" si="5"/>
        <v>310</v>
      </c>
      <c r="U12" s="88">
        <f>F12+L12+R12</f>
        <v>183.93333333333334</v>
      </c>
      <c r="V12" s="12">
        <v>180</v>
      </c>
    </row>
    <row r="13" spans="1:22" x14ac:dyDescent="0.35">
      <c r="A13" s="3" t="s">
        <v>20</v>
      </c>
      <c r="B13" s="48">
        <v>250</v>
      </c>
      <c r="C13" s="49">
        <v>255</v>
      </c>
      <c r="D13" s="50">
        <v>255</v>
      </c>
      <c r="E13" s="20">
        <f t="shared" si="6"/>
        <v>760</v>
      </c>
      <c r="F13" s="44">
        <f t="shared" si="0"/>
        <v>450.93333333333334</v>
      </c>
      <c r="G13" s="15">
        <v>450</v>
      </c>
      <c r="H13" s="61">
        <v>255</v>
      </c>
      <c r="I13" s="62">
        <v>255</v>
      </c>
      <c r="J13" s="61">
        <v>255</v>
      </c>
      <c r="K13" s="11">
        <f t="shared" si="1"/>
        <v>765</v>
      </c>
      <c r="L13" s="69">
        <f t="shared" si="2"/>
        <v>453.9</v>
      </c>
      <c r="M13" s="70">
        <v>450</v>
      </c>
      <c r="N13" s="81">
        <v>225</v>
      </c>
      <c r="O13" s="81">
        <v>225</v>
      </c>
      <c r="P13" s="81">
        <v>225</v>
      </c>
      <c r="Q13" s="11">
        <f t="shared" si="3"/>
        <v>675</v>
      </c>
      <c r="R13" s="44">
        <f t="shared" si="4"/>
        <v>400.5</v>
      </c>
      <c r="S13" s="34">
        <v>400</v>
      </c>
      <c r="T13" s="10">
        <f t="shared" si="5"/>
        <v>2200</v>
      </c>
      <c r="U13" s="88">
        <f t="shared" si="5"/>
        <v>1305.3333333333333</v>
      </c>
      <c r="V13" s="12">
        <v>1300</v>
      </c>
    </row>
    <row r="14" spans="1:22" x14ac:dyDescent="0.35">
      <c r="A14" s="3" t="s">
        <v>21</v>
      </c>
      <c r="B14" s="48">
        <v>225</v>
      </c>
      <c r="C14" s="49">
        <v>225</v>
      </c>
      <c r="D14" s="50">
        <v>225</v>
      </c>
      <c r="E14" s="20">
        <f t="shared" si="6"/>
        <v>675</v>
      </c>
      <c r="F14" s="44">
        <f t="shared" si="0"/>
        <v>400.5</v>
      </c>
      <c r="G14" s="15">
        <v>400</v>
      </c>
      <c r="H14" s="61">
        <v>225</v>
      </c>
      <c r="I14" s="62">
        <v>225</v>
      </c>
      <c r="J14" s="61">
        <v>225</v>
      </c>
      <c r="K14" s="11">
        <f t="shared" si="1"/>
        <v>675</v>
      </c>
      <c r="L14" s="69">
        <f t="shared" si="2"/>
        <v>400.5</v>
      </c>
      <c r="M14" s="70">
        <v>400</v>
      </c>
      <c r="N14" s="81">
        <v>235</v>
      </c>
      <c r="O14" s="81">
        <v>235</v>
      </c>
      <c r="P14" s="81">
        <v>235</v>
      </c>
      <c r="Q14" s="11">
        <f>SUM(N14:P14)</f>
        <v>705</v>
      </c>
      <c r="R14" s="44">
        <f t="shared" si="4"/>
        <v>418.3</v>
      </c>
      <c r="S14" s="34">
        <v>415</v>
      </c>
      <c r="T14" s="10">
        <f t="shared" si="5"/>
        <v>2055</v>
      </c>
      <c r="U14" s="88">
        <f t="shared" si="5"/>
        <v>1219.3</v>
      </c>
      <c r="V14" s="12">
        <v>1215</v>
      </c>
    </row>
    <row r="15" spans="1:22" x14ac:dyDescent="0.35">
      <c r="A15" s="3" t="s">
        <v>22</v>
      </c>
      <c r="B15" s="48">
        <v>105</v>
      </c>
      <c r="C15" s="49">
        <v>105</v>
      </c>
      <c r="D15" s="50">
        <v>105</v>
      </c>
      <c r="E15" s="20">
        <f t="shared" si="6"/>
        <v>315</v>
      </c>
      <c r="F15" s="44">
        <f t="shared" si="0"/>
        <v>186.9</v>
      </c>
      <c r="G15" s="15">
        <v>185</v>
      </c>
      <c r="H15" s="61">
        <v>140</v>
      </c>
      <c r="I15" s="62">
        <v>145</v>
      </c>
      <c r="J15" s="61">
        <v>145</v>
      </c>
      <c r="K15" s="11">
        <f t="shared" si="1"/>
        <v>430</v>
      </c>
      <c r="L15" s="69">
        <f t="shared" si="2"/>
        <v>255.13333333333333</v>
      </c>
      <c r="M15" s="34">
        <v>255</v>
      </c>
      <c r="N15" s="81">
        <v>195</v>
      </c>
      <c r="O15" s="81">
        <v>195</v>
      </c>
      <c r="P15" s="81">
        <v>200</v>
      </c>
      <c r="Q15" s="11">
        <f t="shared" si="3"/>
        <v>590</v>
      </c>
      <c r="R15" s="44">
        <f t="shared" si="4"/>
        <v>350.06666666666666</v>
      </c>
      <c r="S15" s="34">
        <v>350</v>
      </c>
      <c r="T15" s="10">
        <f t="shared" si="5"/>
        <v>1335</v>
      </c>
      <c r="U15" s="88">
        <f t="shared" si="5"/>
        <v>792.09999999999991</v>
      </c>
      <c r="V15" s="12">
        <v>790</v>
      </c>
    </row>
    <row r="16" spans="1:22" x14ac:dyDescent="0.35">
      <c r="A16" s="3" t="s">
        <v>23</v>
      </c>
      <c r="B16" s="48">
        <v>80</v>
      </c>
      <c r="C16" s="49">
        <v>80</v>
      </c>
      <c r="D16" s="50">
        <v>85</v>
      </c>
      <c r="E16" s="20">
        <f t="shared" si="6"/>
        <v>245</v>
      </c>
      <c r="F16" s="44">
        <f t="shared" si="0"/>
        <v>145.36666666666667</v>
      </c>
      <c r="G16" s="15">
        <v>145</v>
      </c>
      <c r="H16" s="61">
        <v>120</v>
      </c>
      <c r="I16" s="62">
        <v>120</v>
      </c>
      <c r="J16" s="61">
        <v>125</v>
      </c>
      <c r="K16" s="11">
        <f t="shared" si="1"/>
        <v>365</v>
      </c>
      <c r="L16" s="69">
        <f t="shared" si="2"/>
        <v>216.56666666666666</v>
      </c>
      <c r="M16" s="34">
        <v>216</v>
      </c>
      <c r="N16" s="81">
        <v>160</v>
      </c>
      <c r="O16" s="81">
        <v>165</v>
      </c>
      <c r="P16" s="81">
        <v>165</v>
      </c>
      <c r="Q16" s="11">
        <f t="shared" si="3"/>
        <v>490</v>
      </c>
      <c r="R16" s="44">
        <f t="shared" si="4"/>
        <v>290.73333333333335</v>
      </c>
      <c r="S16" s="34">
        <v>289</v>
      </c>
      <c r="T16" s="10">
        <f t="shared" si="5"/>
        <v>1100</v>
      </c>
      <c r="U16" s="88">
        <f t="shared" si="5"/>
        <v>652.66666666666674</v>
      </c>
      <c r="V16" s="12">
        <v>650</v>
      </c>
    </row>
    <row r="17" spans="1:22" ht="15" thickBot="1" x14ac:dyDescent="0.4">
      <c r="A17" s="3" t="s">
        <v>24</v>
      </c>
      <c r="B17" s="48">
        <v>25</v>
      </c>
      <c r="C17" s="49">
        <v>25</v>
      </c>
      <c r="D17" s="50">
        <v>25</v>
      </c>
      <c r="E17" s="20">
        <f t="shared" si="6"/>
        <v>75</v>
      </c>
      <c r="F17" s="44">
        <f t="shared" si="0"/>
        <v>44.5</v>
      </c>
      <c r="G17" s="46">
        <v>45</v>
      </c>
      <c r="H17" s="48">
        <v>35</v>
      </c>
      <c r="I17" s="63">
        <v>35</v>
      </c>
      <c r="J17" s="48">
        <v>35</v>
      </c>
      <c r="K17" s="11">
        <f t="shared" si="1"/>
        <v>105</v>
      </c>
      <c r="L17" s="69">
        <f t="shared" si="2"/>
        <v>62.3</v>
      </c>
      <c r="M17" s="71">
        <v>60</v>
      </c>
      <c r="N17" s="82">
        <v>50</v>
      </c>
      <c r="O17" s="82">
        <v>50</v>
      </c>
      <c r="P17" s="82">
        <v>50</v>
      </c>
      <c r="Q17" s="11">
        <f t="shared" si="3"/>
        <v>150</v>
      </c>
      <c r="R17" s="44">
        <f t="shared" si="4"/>
        <v>89</v>
      </c>
      <c r="S17" s="12">
        <v>85</v>
      </c>
      <c r="T17" s="10">
        <f t="shared" si="5"/>
        <v>330</v>
      </c>
      <c r="U17" s="88">
        <f t="shared" si="5"/>
        <v>195.8</v>
      </c>
      <c r="V17" s="12">
        <v>190</v>
      </c>
    </row>
    <row r="18" spans="1:22" ht="15" thickBot="1" x14ac:dyDescent="0.4">
      <c r="A18" s="64" t="s">
        <v>25</v>
      </c>
      <c r="B18" s="54">
        <f>SUM(B7:B17)</f>
        <v>1025</v>
      </c>
      <c r="C18" s="65">
        <f>SUM(C7:C17)</f>
        <v>1065</v>
      </c>
      <c r="D18" s="54">
        <f>SUM(D7:D17)</f>
        <v>1070</v>
      </c>
      <c r="E18" s="21">
        <f>SUM(D7:D17)</f>
        <v>1070</v>
      </c>
      <c r="F18" s="45">
        <f t="shared" ref="F18:V18" si="7">SUM(F7:F17)</f>
        <v>1874.9333333333334</v>
      </c>
      <c r="G18" s="47">
        <f t="shared" si="7"/>
        <v>1860</v>
      </c>
      <c r="H18" s="67">
        <f t="shared" si="7"/>
        <v>1330</v>
      </c>
      <c r="I18" s="68">
        <f t="shared" si="7"/>
        <v>1340</v>
      </c>
      <c r="J18" s="67">
        <f t="shared" si="7"/>
        <v>1355</v>
      </c>
      <c r="K18" s="24">
        <f t="shared" si="7"/>
        <v>4025</v>
      </c>
      <c r="L18" s="45">
        <f t="shared" si="7"/>
        <v>2388.166666666667</v>
      </c>
      <c r="M18" s="22">
        <f t="shared" si="7"/>
        <v>2371</v>
      </c>
      <c r="N18" s="68">
        <f t="shared" si="7"/>
        <v>1485</v>
      </c>
      <c r="O18" s="68">
        <f t="shared" si="7"/>
        <v>1490</v>
      </c>
      <c r="P18" s="68">
        <f t="shared" si="7"/>
        <v>1540</v>
      </c>
      <c r="Q18" s="32">
        <f t="shared" si="7"/>
        <v>4515</v>
      </c>
      <c r="R18" s="83">
        <f t="shared" si="7"/>
        <v>2678.8999999999996</v>
      </c>
      <c r="S18" s="22">
        <f t="shared" si="7"/>
        <v>2659</v>
      </c>
      <c r="T18" s="31">
        <f t="shared" si="7"/>
        <v>11700</v>
      </c>
      <c r="U18" s="89">
        <f t="shared" si="7"/>
        <v>6942</v>
      </c>
      <c r="V18" s="6">
        <f t="shared" si="7"/>
        <v>6890</v>
      </c>
    </row>
    <row r="19" spans="1:22" s="4" customFormat="1" ht="36.65" customHeight="1" thickBot="1" x14ac:dyDescent="0.4">
      <c r="A19" s="25"/>
      <c r="B19" s="9"/>
      <c r="C19" s="9"/>
      <c r="D19" s="9"/>
      <c r="E19" s="26"/>
      <c r="F19" s="26"/>
      <c r="G19" s="26"/>
      <c r="H19" s="27"/>
      <c r="I19" s="27"/>
      <c r="J19" s="27"/>
      <c r="K19" s="26"/>
      <c r="L19" s="26"/>
      <c r="M19" s="26"/>
      <c r="N19" s="27"/>
      <c r="O19" s="27"/>
      <c r="P19" s="27"/>
      <c r="Q19" s="26"/>
      <c r="R19" s="26"/>
      <c r="S19" s="26"/>
      <c r="T19" s="26"/>
      <c r="U19" s="26"/>
      <c r="V19" s="9"/>
    </row>
    <row r="20" spans="1:22" ht="21.5" thickBot="1" x14ac:dyDescent="0.55000000000000004">
      <c r="A20" s="132" t="s">
        <v>41</v>
      </c>
      <c r="B20" s="133"/>
      <c r="C20" s="133"/>
      <c r="D20" s="133"/>
      <c r="E20" s="133"/>
      <c r="F20" s="134"/>
      <c r="G20" s="134"/>
      <c r="H20" s="134"/>
      <c r="I20" s="134"/>
      <c r="J20" s="134"/>
      <c r="K20" s="134"/>
      <c r="L20" s="134"/>
      <c r="M20" s="135"/>
      <c r="N20" s="135"/>
      <c r="O20" s="135"/>
      <c r="P20" s="135"/>
      <c r="Q20" s="135"/>
      <c r="R20" s="135"/>
      <c r="S20" s="135"/>
      <c r="T20" s="135"/>
      <c r="U20" s="135"/>
      <c r="V20" s="136"/>
    </row>
    <row r="21" spans="1:22" ht="21.5" thickBot="1" x14ac:dyDescent="0.55000000000000004">
      <c r="A21" s="91"/>
      <c r="B21" s="38"/>
      <c r="C21" s="38"/>
      <c r="D21" s="38"/>
      <c r="E21" s="137" t="s">
        <v>3</v>
      </c>
      <c r="F21" s="138"/>
      <c r="G21" s="139"/>
      <c r="H21" s="92"/>
      <c r="I21" s="92"/>
      <c r="J21" s="92"/>
      <c r="K21" s="137" t="s">
        <v>7</v>
      </c>
      <c r="L21" s="138"/>
      <c r="M21" s="139"/>
      <c r="N21" s="113"/>
      <c r="O21" s="39"/>
      <c r="P21" s="114"/>
      <c r="Q21" s="137" t="s">
        <v>11</v>
      </c>
      <c r="R21" s="138"/>
      <c r="S21" s="139"/>
      <c r="T21" s="127" t="s">
        <v>39</v>
      </c>
      <c r="U21" s="128"/>
      <c r="V21" s="129"/>
    </row>
    <row r="22" spans="1:22" ht="15" thickBot="1" x14ac:dyDescent="0.4">
      <c r="A22" s="1"/>
      <c r="B22" s="85" t="s">
        <v>0</v>
      </c>
      <c r="C22" s="97" t="s">
        <v>1</v>
      </c>
      <c r="D22" s="98" t="s">
        <v>2</v>
      </c>
      <c r="E22" s="130" t="s">
        <v>43</v>
      </c>
      <c r="F22" s="131"/>
      <c r="G22" s="43" t="s">
        <v>42</v>
      </c>
      <c r="H22" s="107" t="s">
        <v>4</v>
      </c>
      <c r="I22" s="108" t="s">
        <v>5</v>
      </c>
      <c r="J22" s="107" t="s">
        <v>6</v>
      </c>
      <c r="K22" s="130" t="s">
        <v>43</v>
      </c>
      <c r="L22" s="131"/>
      <c r="M22" s="43" t="s">
        <v>42</v>
      </c>
      <c r="N22" s="115" t="s">
        <v>8</v>
      </c>
      <c r="O22" s="115" t="s">
        <v>9</v>
      </c>
      <c r="P22" s="115" t="s">
        <v>10</v>
      </c>
      <c r="Q22" s="130" t="s">
        <v>43</v>
      </c>
      <c r="R22" s="131"/>
      <c r="S22" s="43" t="s">
        <v>42</v>
      </c>
      <c r="T22" s="130" t="s">
        <v>43</v>
      </c>
      <c r="U22" s="131"/>
      <c r="V22" s="43" t="s">
        <v>42</v>
      </c>
    </row>
    <row r="23" spans="1:22" ht="15" thickBot="1" x14ac:dyDescent="0.4">
      <c r="A23" s="2"/>
      <c r="B23" s="59" t="s">
        <v>12</v>
      </c>
      <c r="C23" s="59" t="s">
        <v>12</v>
      </c>
      <c r="D23" s="59" t="s">
        <v>12</v>
      </c>
      <c r="E23" s="5" t="s">
        <v>12</v>
      </c>
      <c r="F23" s="93" t="s">
        <v>38</v>
      </c>
      <c r="G23" s="102" t="s">
        <v>37</v>
      </c>
      <c r="H23" s="54" t="s">
        <v>12</v>
      </c>
      <c r="I23" s="54" t="s">
        <v>12</v>
      </c>
      <c r="J23" s="54" t="s">
        <v>12</v>
      </c>
      <c r="K23" s="30" t="s">
        <v>32</v>
      </c>
      <c r="L23" s="74" t="s">
        <v>13</v>
      </c>
      <c r="M23" s="6" t="s">
        <v>34</v>
      </c>
      <c r="N23" s="85" t="s">
        <v>32</v>
      </c>
      <c r="O23" s="85" t="s">
        <v>32</v>
      </c>
      <c r="P23" s="85" t="s">
        <v>32</v>
      </c>
      <c r="Q23" s="30" t="s">
        <v>32</v>
      </c>
      <c r="R23" s="117" t="s">
        <v>13</v>
      </c>
      <c r="S23" s="6" t="s">
        <v>34</v>
      </c>
      <c r="T23" s="16" t="s">
        <v>32</v>
      </c>
      <c r="U23" s="86" t="s">
        <v>33</v>
      </c>
      <c r="V23" s="122" t="s">
        <v>33</v>
      </c>
    </row>
    <row r="24" spans="1:22" x14ac:dyDescent="0.35">
      <c r="A24" s="3" t="s">
        <v>30</v>
      </c>
      <c r="B24" s="56">
        <v>175</v>
      </c>
      <c r="C24" s="99">
        <v>180</v>
      </c>
      <c r="D24" s="56">
        <v>180</v>
      </c>
      <c r="E24" s="18">
        <f>SUM(B24:D24)</f>
        <v>535</v>
      </c>
      <c r="F24" s="94">
        <f>E24*35.6/60</f>
        <v>317.43333333333334</v>
      </c>
      <c r="G24" s="103">
        <v>315</v>
      </c>
      <c r="H24" s="76">
        <v>190</v>
      </c>
      <c r="I24" s="77">
        <v>190</v>
      </c>
      <c r="J24" s="76">
        <v>195</v>
      </c>
      <c r="K24" s="13">
        <f>SUM(H24:J24)</f>
        <v>575</v>
      </c>
      <c r="L24" s="78">
        <f>K24*35.6/60</f>
        <v>341.16666666666669</v>
      </c>
      <c r="M24" s="14">
        <v>340</v>
      </c>
      <c r="N24" s="84">
        <v>200</v>
      </c>
      <c r="O24" s="84">
        <v>200</v>
      </c>
      <c r="P24" s="84">
        <v>210</v>
      </c>
      <c r="Q24" s="13">
        <f>SUM(N24:P24)</f>
        <v>610</v>
      </c>
      <c r="R24" s="73">
        <f>Q24*35.6/60</f>
        <v>361.93333333333334</v>
      </c>
      <c r="S24" s="33">
        <v>360</v>
      </c>
      <c r="T24" s="13">
        <f>E24+K24+Q24</f>
        <v>1720</v>
      </c>
      <c r="U24" s="87">
        <f>F24+L24+R24</f>
        <v>1020.5333333333333</v>
      </c>
      <c r="V24" s="123">
        <v>1015</v>
      </c>
    </row>
    <row r="25" spans="1:22" x14ac:dyDescent="0.35">
      <c r="A25" s="3" t="s">
        <v>26</v>
      </c>
      <c r="B25" s="48">
        <v>175</v>
      </c>
      <c r="C25" s="63">
        <v>180</v>
      </c>
      <c r="D25" s="48">
        <v>180</v>
      </c>
      <c r="E25" s="10">
        <f>SUM(B25:D25)</f>
        <v>535</v>
      </c>
      <c r="F25" s="95">
        <f t="shared" ref="F25:F29" si="8">E25*35.6/60</f>
        <v>317.43333333333334</v>
      </c>
      <c r="G25" s="104">
        <v>315</v>
      </c>
      <c r="H25" s="61">
        <v>190</v>
      </c>
      <c r="I25" s="62">
        <v>190</v>
      </c>
      <c r="J25" s="61">
        <v>195</v>
      </c>
      <c r="K25" s="11">
        <f t="shared" ref="K25" si="9">SUM(H25:J25)</f>
        <v>575</v>
      </c>
      <c r="L25" s="69">
        <f t="shared" ref="L25:L29" si="10">K25*35.6/60</f>
        <v>341.16666666666669</v>
      </c>
      <c r="M25" s="15">
        <v>340</v>
      </c>
      <c r="N25" s="81">
        <v>200</v>
      </c>
      <c r="O25" s="81">
        <v>200</v>
      </c>
      <c r="P25" s="81">
        <v>210</v>
      </c>
      <c r="Q25" s="11">
        <f t="shared" ref="Q25:Q26" si="11">SUM(N25:P25)</f>
        <v>610</v>
      </c>
      <c r="R25" s="44">
        <f t="shared" ref="R25:R29" si="12">Q25*35.6/60</f>
        <v>361.93333333333334</v>
      </c>
      <c r="S25" s="33">
        <v>360</v>
      </c>
      <c r="T25" s="11">
        <f t="shared" ref="T25" si="13">E25+K25+Q25</f>
        <v>1720</v>
      </c>
      <c r="U25" s="88">
        <f>F25+L25+R25</f>
        <v>1020.5333333333333</v>
      </c>
      <c r="V25" s="124">
        <v>1015</v>
      </c>
    </row>
    <row r="26" spans="1:22" x14ac:dyDescent="0.35">
      <c r="A26" s="3" t="s">
        <v>27</v>
      </c>
      <c r="B26" s="48">
        <v>175</v>
      </c>
      <c r="C26" s="63">
        <v>180</v>
      </c>
      <c r="D26" s="48">
        <v>180</v>
      </c>
      <c r="E26" s="10">
        <f t="shared" ref="E26" si="14">SUM(B26:D26)</f>
        <v>535</v>
      </c>
      <c r="F26" s="95">
        <f t="shared" si="8"/>
        <v>317.43333333333334</v>
      </c>
      <c r="G26" s="105">
        <v>315</v>
      </c>
      <c r="H26" s="61">
        <v>190</v>
      </c>
      <c r="I26" s="62">
        <v>190</v>
      </c>
      <c r="J26" s="61">
        <v>195</v>
      </c>
      <c r="K26" s="11">
        <f>SUM(H26:J26)</f>
        <v>575</v>
      </c>
      <c r="L26" s="69">
        <f t="shared" si="10"/>
        <v>341.16666666666669</v>
      </c>
      <c r="M26" s="15">
        <v>340</v>
      </c>
      <c r="N26" s="81">
        <v>200</v>
      </c>
      <c r="O26" s="81">
        <v>200</v>
      </c>
      <c r="P26" s="81">
        <v>210</v>
      </c>
      <c r="Q26" s="11">
        <f t="shared" si="11"/>
        <v>610</v>
      </c>
      <c r="R26" s="44">
        <f t="shared" si="12"/>
        <v>361.93333333333334</v>
      </c>
      <c r="S26" s="33">
        <v>360</v>
      </c>
      <c r="T26" s="11">
        <f>E26+K26+Q26</f>
        <v>1720</v>
      </c>
      <c r="U26" s="88">
        <f>F26+L26+R26</f>
        <v>1020.5333333333333</v>
      </c>
      <c r="V26" s="124">
        <v>1015</v>
      </c>
    </row>
    <row r="27" spans="1:22" x14ac:dyDescent="0.35">
      <c r="A27" s="3" t="s">
        <v>28</v>
      </c>
      <c r="B27" s="48">
        <v>175</v>
      </c>
      <c r="C27" s="63">
        <v>180</v>
      </c>
      <c r="D27" s="48">
        <v>180</v>
      </c>
      <c r="E27" s="10">
        <f t="shared" ref="E27:E29" si="15">SUM(B27:D27)</f>
        <v>535</v>
      </c>
      <c r="F27" s="95">
        <f t="shared" si="8"/>
        <v>317.43333333333334</v>
      </c>
      <c r="G27" s="104">
        <v>315</v>
      </c>
      <c r="H27" s="61">
        <v>190</v>
      </c>
      <c r="I27" s="62">
        <v>190</v>
      </c>
      <c r="J27" s="61">
        <v>195</v>
      </c>
      <c r="K27" s="11">
        <f t="shared" ref="K27:K29" si="16">SUM(H27:J27)</f>
        <v>575</v>
      </c>
      <c r="L27" s="69">
        <f t="shared" si="10"/>
        <v>341.16666666666669</v>
      </c>
      <c r="M27" s="46">
        <v>340</v>
      </c>
      <c r="N27" s="81">
        <v>200</v>
      </c>
      <c r="O27" s="81">
        <v>200</v>
      </c>
      <c r="P27" s="81">
        <v>210</v>
      </c>
      <c r="Q27" s="11">
        <f>SUM(N27:P27)</f>
        <v>610</v>
      </c>
      <c r="R27" s="44">
        <f t="shared" si="12"/>
        <v>361.93333333333334</v>
      </c>
      <c r="S27" s="33">
        <v>360</v>
      </c>
      <c r="T27" s="11">
        <f t="shared" ref="T27:U29" si="17">E27+K27+Q27</f>
        <v>1720</v>
      </c>
      <c r="U27" s="88">
        <f t="shared" si="17"/>
        <v>1020.5333333333333</v>
      </c>
      <c r="V27" s="124">
        <v>1015</v>
      </c>
    </row>
    <row r="28" spans="1:22" x14ac:dyDescent="0.35">
      <c r="A28" s="3" t="s">
        <v>29</v>
      </c>
      <c r="B28" s="48">
        <v>175</v>
      </c>
      <c r="C28" s="63">
        <v>180</v>
      </c>
      <c r="D28" s="48">
        <v>180</v>
      </c>
      <c r="E28" s="10">
        <f t="shared" si="15"/>
        <v>535</v>
      </c>
      <c r="F28" s="95">
        <f t="shared" si="8"/>
        <v>317.43333333333334</v>
      </c>
      <c r="G28" s="105">
        <v>315</v>
      </c>
      <c r="H28" s="61">
        <v>190</v>
      </c>
      <c r="I28" s="62">
        <v>190</v>
      </c>
      <c r="J28" s="61">
        <v>195</v>
      </c>
      <c r="K28" s="11">
        <f t="shared" si="16"/>
        <v>575</v>
      </c>
      <c r="L28" s="69">
        <f t="shared" si="10"/>
        <v>341.16666666666669</v>
      </c>
      <c r="M28" s="15">
        <v>340</v>
      </c>
      <c r="N28" s="81">
        <v>200</v>
      </c>
      <c r="O28" s="81">
        <v>200</v>
      </c>
      <c r="P28" s="81">
        <v>210</v>
      </c>
      <c r="Q28" s="11">
        <f t="shared" ref="Q28:Q29" si="18">SUM(N28:P28)</f>
        <v>610</v>
      </c>
      <c r="R28" s="44">
        <f t="shared" si="12"/>
        <v>361.93333333333334</v>
      </c>
      <c r="S28" s="33">
        <v>360</v>
      </c>
      <c r="T28" s="11">
        <f t="shared" si="17"/>
        <v>1720</v>
      </c>
      <c r="U28" s="88">
        <f t="shared" si="17"/>
        <v>1020.5333333333333</v>
      </c>
      <c r="V28" s="124">
        <v>1015</v>
      </c>
    </row>
    <row r="29" spans="1:22" ht="15" thickBot="1" x14ac:dyDescent="0.4">
      <c r="A29" s="29" t="s">
        <v>31</v>
      </c>
      <c r="B29" s="100">
        <v>165</v>
      </c>
      <c r="C29" s="101">
        <v>170</v>
      </c>
      <c r="D29" s="100">
        <v>170</v>
      </c>
      <c r="E29" s="28">
        <f t="shared" si="15"/>
        <v>505</v>
      </c>
      <c r="F29" s="96">
        <f t="shared" si="8"/>
        <v>299.63333333333333</v>
      </c>
      <c r="G29" s="106">
        <v>300</v>
      </c>
      <c r="H29" s="109">
        <v>360</v>
      </c>
      <c r="I29" s="110">
        <v>360</v>
      </c>
      <c r="J29" s="109">
        <v>360</v>
      </c>
      <c r="K29" s="23">
        <f t="shared" si="16"/>
        <v>1080</v>
      </c>
      <c r="L29" s="119">
        <f t="shared" si="10"/>
        <v>640.79999999999995</v>
      </c>
      <c r="M29" s="36">
        <v>640</v>
      </c>
      <c r="N29" s="116">
        <v>360</v>
      </c>
      <c r="O29" s="116">
        <v>370</v>
      </c>
      <c r="P29" s="116">
        <v>370</v>
      </c>
      <c r="Q29" s="23">
        <f t="shared" si="18"/>
        <v>1100</v>
      </c>
      <c r="R29" s="118">
        <f t="shared" si="12"/>
        <v>652.66666666666663</v>
      </c>
      <c r="S29" s="35">
        <v>650</v>
      </c>
      <c r="T29" s="23">
        <f t="shared" si="17"/>
        <v>2685</v>
      </c>
      <c r="U29" s="120">
        <f t="shared" si="17"/>
        <v>1593.1</v>
      </c>
      <c r="V29" s="125">
        <v>1590</v>
      </c>
    </row>
    <row r="30" spans="1:22" ht="15" thickBot="1" x14ac:dyDescent="0.4">
      <c r="A30" s="90" t="s">
        <v>25</v>
      </c>
      <c r="B30" s="85">
        <f>SUM(B24:B29)</f>
        <v>1040</v>
      </c>
      <c r="C30" s="85">
        <f>SUM(C24:C29)</f>
        <v>1070</v>
      </c>
      <c r="D30" s="85">
        <f>SUM(D24:D29)</f>
        <v>1070</v>
      </c>
      <c r="E30" s="31">
        <f t="shared" ref="E30:V30" si="19">SUM(E24:E29)</f>
        <v>3180</v>
      </c>
      <c r="F30" s="45">
        <f t="shared" si="19"/>
        <v>1886.8000000000002</v>
      </c>
      <c r="G30" s="40">
        <f t="shared" si="19"/>
        <v>1875</v>
      </c>
      <c r="H30" s="111">
        <f t="shared" si="19"/>
        <v>1310</v>
      </c>
      <c r="I30" s="112">
        <f t="shared" si="19"/>
        <v>1310</v>
      </c>
      <c r="J30" s="112">
        <f t="shared" si="19"/>
        <v>1335</v>
      </c>
      <c r="K30" s="24">
        <f t="shared" si="19"/>
        <v>3955</v>
      </c>
      <c r="L30" s="45">
        <f t="shared" si="19"/>
        <v>2346.6333333333332</v>
      </c>
      <c r="M30" s="22">
        <f t="shared" si="19"/>
        <v>2340</v>
      </c>
      <c r="N30" s="66">
        <f t="shared" si="19"/>
        <v>1360</v>
      </c>
      <c r="O30" s="66">
        <f t="shared" si="19"/>
        <v>1370</v>
      </c>
      <c r="P30" s="66">
        <f t="shared" si="19"/>
        <v>1420</v>
      </c>
      <c r="Q30" s="32">
        <f t="shared" si="19"/>
        <v>4150</v>
      </c>
      <c r="R30" s="83">
        <f t="shared" si="19"/>
        <v>2462.3333333333335</v>
      </c>
      <c r="S30" s="22">
        <f t="shared" si="19"/>
        <v>2450</v>
      </c>
      <c r="T30" s="32">
        <f t="shared" si="19"/>
        <v>11285</v>
      </c>
      <c r="U30" s="121">
        <f t="shared" si="19"/>
        <v>6695.7666666666664</v>
      </c>
      <c r="V30" s="126">
        <f t="shared" si="19"/>
        <v>6665</v>
      </c>
    </row>
    <row r="31" spans="1:22" x14ac:dyDescent="0.35">
      <c r="F31" s="9"/>
      <c r="G31" s="9"/>
      <c r="M31" s="9"/>
    </row>
  </sheetData>
  <mergeCells count="20">
    <mergeCell ref="A1:V2"/>
    <mergeCell ref="A3:V3"/>
    <mergeCell ref="E4:G4"/>
    <mergeCell ref="H4:J4"/>
    <mergeCell ref="K4:M4"/>
    <mergeCell ref="Q4:S4"/>
    <mergeCell ref="T4:V4"/>
    <mergeCell ref="E22:F22"/>
    <mergeCell ref="K22:L22"/>
    <mergeCell ref="Q22:R22"/>
    <mergeCell ref="T22:U22"/>
    <mergeCell ref="E5:F5"/>
    <mergeCell ref="K5:L5"/>
    <mergeCell ref="Q5:R5"/>
    <mergeCell ref="T5:U5"/>
    <mergeCell ref="A20:V20"/>
    <mergeCell ref="E21:G21"/>
    <mergeCell ref="K21:M21"/>
    <mergeCell ref="Q21:S21"/>
    <mergeCell ref="T21:V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6368-A43D-499E-BBB9-60375F876074}">
  <dimension ref="A1:V31"/>
  <sheetViews>
    <sheetView tabSelected="1" workbookViewId="0">
      <selection activeCell="G5" sqref="G5"/>
    </sheetView>
  </sheetViews>
  <sheetFormatPr defaultColWidth="6.1796875" defaultRowHeight="14.5" x14ac:dyDescent="0.35"/>
  <cols>
    <col min="1" max="1" width="20.26953125" bestFit="1" customWidth="1"/>
    <col min="2" max="4" width="5.81640625" style="7" bestFit="1" customWidth="1"/>
    <col min="5" max="5" width="6.1796875" style="7"/>
    <col min="6" max="6" width="6.6328125" style="7" bestFit="1" customWidth="1"/>
    <col min="7" max="7" width="16.54296875" style="7" bestFit="1" customWidth="1"/>
    <col min="8" max="11" width="6.1796875" style="7"/>
    <col min="12" max="12" width="6.6328125" style="7" bestFit="1" customWidth="1"/>
    <col min="13" max="13" width="19.1796875" style="8" bestFit="1" customWidth="1"/>
    <col min="14" max="17" width="6.1796875" style="7"/>
    <col min="18" max="18" width="6.6328125" style="7" bestFit="1" customWidth="1"/>
    <col min="19" max="19" width="19.1796875" style="7" bestFit="1" customWidth="1"/>
    <col min="20" max="20" width="6.08984375" style="7" bestFit="1" customWidth="1"/>
    <col min="21" max="21" width="6.81640625" style="7" bestFit="1" customWidth="1"/>
    <col min="22" max="22" width="16.453125" bestFit="1" customWidth="1"/>
  </cols>
  <sheetData>
    <row r="1" spans="1:22" x14ac:dyDescent="0.35">
      <c r="A1" s="145" t="s">
        <v>44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7"/>
      <c r="U1" s="147"/>
      <c r="V1" s="148"/>
    </row>
    <row r="2" spans="1:22" ht="15" thickBot="1" x14ac:dyDescent="0.4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1"/>
      <c r="U2" s="151"/>
      <c r="V2" s="152"/>
    </row>
    <row r="3" spans="1:22" ht="21.5" thickBot="1" x14ac:dyDescent="0.4">
      <c r="A3" s="153" t="s">
        <v>40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5"/>
    </row>
    <row r="4" spans="1:22" ht="21.5" thickBot="1" x14ac:dyDescent="0.5">
      <c r="A4" s="51"/>
      <c r="B4" s="52"/>
      <c r="C4" s="52"/>
      <c r="D4" s="53"/>
      <c r="E4" s="137" t="s">
        <v>3</v>
      </c>
      <c r="F4" s="138"/>
      <c r="G4" s="139"/>
      <c r="H4" s="160"/>
      <c r="I4" s="161"/>
      <c r="J4" s="162"/>
      <c r="K4" s="137" t="s">
        <v>7</v>
      </c>
      <c r="L4" s="138"/>
      <c r="M4" s="139"/>
      <c r="N4" s="42"/>
      <c r="O4" s="42"/>
      <c r="P4" s="42"/>
      <c r="Q4" s="137" t="s">
        <v>11</v>
      </c>
      <c r="R4" s="138"/>
      <c r="S4" s="139"/>
      <c r="T4" s="127" t="s">
        <v>39</v>
      </c>
      <c r="U4" s="128"/>
      <c r="V4" s="129"/>
    </row>
    <row r="5" spans="1:22" ht="15" thickBot="1" x14ac:dyDescent="0.4">
      <c r="A5" s="19"/>
      <c r="B5" s="55" t="s">
        <v>0</v>
      </c>
      <c r="C5" s="80" t="s">
        <v>1</v>
      </c>
      <c r="D5" s="80" t="s">
        <v>2</v>
      </c>
      <c r="E5" s="130" t="s">
        <v>43</v>
      </c>
      <c r="F5" s="131"/>
      <c r="G5" s="43" t="s">
        <v>42</v>
      </c>
      <c r="H5" s="75" t="s">
        <v>4</v>
      </c>
      <c r="I5" s="75" t="s">
        <v>5</v>
      </c>
      <c r="J5" s="75" t="s">
        <v>6</v>
      </c>
      <c r="K5" s="130" t="s">
        <v>43</v>
      </c>
      <c r="L5" s="131"/>
      <c r="M5" s="43" t="s">
        <v>42</v>
      </c>
      <c r="N5" s="37" t="s">
        <v>8</v>
      </c>
      <c r="O5" s="37" t="s">
        <v>9</v>
      </c>
      <c r="P5" s="43" t="s">
        <v>10</v>
      </c>
      <c r="Q5" s="130" t="s">
        <v>43</v>
      </c>
      <c r="R5" s="131"/>
      <c r="S5" s="43" t="s">
        <v>42</v>
      </c>
      <c r="T5" s="130" t="s">
        <v>43</v>
      </c>
      <c r="U5" s="131"/>
      <c r="V5" s="43" t="s">
        <v>42</v>
      </c>
    </row>
    <row r="6" spans="1:22" ht="15" thickBot="1" x14ac:dyDescent="0.4">
      <c r="A6" s="2"/>
      <c r="B6" s="59" t="s">
        <v>12</v>
      </c>
      <c r="C6" s="60" t="s">
        <v>12</v>
      </c>
      <c r="D6" s="59" t="s">
        <v>12</v>
      </c>
      <c r="E6" s="5" t="s">
        <v>12</v>
      </c>
      <c r="F6" s="74" t="s">
        <v>38</v>
      </c>
      <c r="G6" s="6" t="s">
        <v>37</v>
      </c>
      <c r="H6" s="54" t="s">
        <v>12</v>
      </c>
      <c r="I6" s="65" t="s">
        <v>12</v>
      </c>
      <c r="J6" s="54" t="s">
        <v>12</v>
      </c>
      <c r="K6" s="30" t="s">
        <v>12</v>
      </c>
      <c r="L6" s="74" t="s">
        <v>38</v>
      </c>
      <c r="M6" s="6" t="s">
        <v>37</v>
      </c>
      <c r="N6" s="85" t="s">
        <v>12</v>
      </c>
      <c r="O6" s="85" t="s">
        <v>12</v>
      </c>
      <c r="P6" s="54" t="s">
        <v>12</v>
      </c>
      <c r="Q6" s="5" t="s">
        <v>12</v>
      </c>
      <c r="R6" s="74" t="s">
        <v>38</v>
      </c>
      <c r="S6" s="6" t="s">
        <v>37</v>
      </c>
      <c r="T6" s="17" t="s">
        <v>12</v>
      </c>
      <c r="U6" s="86" t="s">
        <v>38</v>
      </c>
      <c r="V6" s="6" t="s">
        <v>37</v>
      </c>
    </row>
    <row r="7" spans="1:22" x14ac:dyDescent="0.35">
      <c r="A7" s="3" t="s">
        <v>14</v>
      </c>
      <c r="B7" s="56">
        <v>35</v>
      </c>
      <c r="C7" s="57">
        <v>35</v>
      </c>
      <c r="D7" s="58">
        <v>35</v>
      </c>
      <c r="E7" s="72">
        <f>SUM(B7:D7)</f>
        <v>105</v>
      </c>
      <c r="F7" s="73">
        <f>E7*35.6/60</f>
        <v>62.3</v>
      </c>
      <c r="G7" s="14">
        <v>60</v>
      </c>
      <c r="H7" s="76">
        <v>40</v>
      </c>
      <c r="I7" s="77">
        <v>45</v>
      </c>
      <c r="J7" s="76">
        <v>45</v>
      </c>
      <c r="K7" s="13">
        <f>SUM(H7:J7)</f>
        <v>130</v>
      </c>
      <c r="L7" s="78">
        <f>K7*35.6/60</f>
        <v>77.13333333333334</v>
      </c>
      <c r="M7" s="79">
        <v>75</v>
      </c>
      <c r="N7" s="84">
        <v>50</v>
      </c>
      <c r="O7" s="84">
        <v>50</v>
      </c>
      <c r="P7" s="84">
        <v>55</v>
      </c>
      <c r="Q7" s="13">
        <f>SUM(N7:P7)</f>
        <v>155</v>
      </c>
      <c r="R7" s="73">
        <f>Q7*35.6/60</f>
        <v>91.966666666666669</v>
      </c>
      <c r="S7" s="33">
        <v>90</v>
      </c>
      <c r="T7" s="18">
        <f>E7+K7+Q7</f>
        <v>390</v>
      </c>
      <c r="U7" s="87">
        <f>F7+L7+R7</f>
        <v>231.4</v>
      </c>
      <c r="V7" s="41">
        <v>225</v>
      </c>
    </row>
    <row r="8" spans="1:22" x14ac:dyDescent="0.35">
      <c r="A8" s="3" t="s">
        <v>15</v>
      </c>
      <c r="B8" s="48"/>
      <c r="C8" s="49"/>
      <c r="D8" s="50"/>
      <c r="E8" s="20">
        <f>SUM(B8:D8)</f>
        <v>0</v>
      </c>
      <c r="F8" s="44">
        <f t="shared" ref="F8:F17" si="0">E8*35.6/60</f>
        <v>0</v>
      </c>
      <c r="G8" s="46"/>
      <c r="H8" s="48">
        <v>130</v>
      </c>
      <c r="I8" s="63">
        <v>130</v>
      </c>
      <c r="J8" s="48">
        <v>130</v>
      </c>
      <c r="K8" s="11">
        <f t="shared" ref="K8:K17" si="1">SUM(H8:J8)</f>
        <v>390</v>
      </c>
      <c r="L8" s="69">
        <f t="shared" ref="L8:L17" si="2">K8*35.6/60</f>
        <v>231.4</v>
      </c>
      <c r="M8" s="70">
        <v>230</v>
      </c>
      <c r="N8" s="81">
        <v>165</v>
      </c>
      <c r="O8" s="81">
        <v>165</v>
      </c>
      <c r="P8" s="81">
        <v>170</v>
      </c>
      <c r="Q8" s="11">
        <f t="shared" ref="Q8:Q17" si="3">SUM(N8:P8)</f>
        <v>500</v>
      </c>
      <c r="R8" s="44">
        <f t="shared" ref="R8:R17" si="4">Q8*35.6/60</f>
        <v>296.66666666666669</v>
      </c>
      <c r="S8" s="34">
        <v>295</v>
      </c>
      <c r="T8" s="10">
        <f t="shared" ref="T8:U17" si="5">E8+K8+Q8</f>
        <v>890</v>
      </c>
      <c r="U8" s="88">
        <f>F8+L8+R8</f>
        <v>528.06666666666672</v>
      </c>
      <c r="V8" s="12">
        <v>525</v>
      </c>
    </row>
    <row r="9" spans="1:22" x14ac:dyDescent="0.35">
      <c r="A9" s="3" t="s">
        <v>16</v>
      </c>
      <c r="B9" s="48">
        <v>140</v>
      </c>
      <c r="C9" s="49">
        <v>140</v>
      </c>
      <c r="D9" s="50">
        <v>140</v>
      </c>
      <c r="E9" s="20">
        <f t="shared" ref="E9:E17" si="6">SUM(B9:D9)</f>
        <v>420</v>
      </c>
      <c r="F9" s="44">
        <f t="shared" si="0"/>
        <v>249.2</v>
      </c>
      <c r="G9" s="15">
        <v>245</v>
      </c>
      <c r="H9" s="61">
        <v>140</v>
      </c>
      <c r="I9" s="62">
        <v>140</v>
      </c>
      <c r="J9" s="61">
        <v>140</v>
      </c>
      <c r="K9" s="11">
        <f>SUM(H9:J9)</f>
        <v>420</v>
      </c>
      <c r="L9" s="69">
        <f t="shared" si="2"/>
        <v>249.2</v>
      </c>
      <c r="M9" s="70">
        <v>245</v>
      </c>
      <c r="N9" s="81">
        <v>145</v>
      </c>
      <c r="O9" s="81">
        <v>145</v>
      </c>
      <c r="P9" s="81">
        <v>150</v>
      </c>
      <c r="Q9" s="11">
        <f t="shared" si="3"/>
        <v>440</v>
      </c>
      <c r="R9" s="44">
        <f t="shared" si="4"/>
        <v>261.06666666666666</v>
      </c>
      <c r="S9" s="34">
        <v>260</v>
      </c>
      <c r="T9" s="10">
        <f>E9+K9+Q9</f>
        <v>1280</v>
      </c>
      <c r="U9" s="88">
        <f>F9+L9+R9</f>
        <v>759.4666666666667</v>
      </c>
      <c r="V9" s="12">
        <v>750</v>
      </c>
    </row>
    <row r="10" spans="1:22" x14ac:dyDescent="0.35">
      <c r="A10" s="3" t="s">
        <v>17</v>
      </c>
      <c r="B10" s="48">
        <v>70</v>
      </c>
      <c r="C10" s="49">
        <v>70</v>
      </c>
      <c r="D10" s="50">
        <v>70</v>
      </c>
      <c r="E10" s="20">
        <f t="shared" si="6"/>
        <v>210</v>
      </c>
      <c r="F10" s="44">
        <f t="shared" si="0"/>
        <v>124.6</v>
      </c>
      <c r="G10" s="15">
        <v>120</v>
      </c>
      <c r="H10" s="61">
        <v>70</v>
      </c>
      <c r="I10" s="62">
        <v>70</v>
      </c>
      <c r="J10" s="61">
        <v>70</v>
      </c>
      <c r="K10" s="11">
        <f t="shared" si="1"/>
        <v>210</v>
      </c>
      <c r="L10" s="69">
        <f t="shared" si="2"/>
        <v>124.6</v>
      </c>
      <c r="M10" s="70">
        <v>125</v>
      </c>
      <c r="N10" s="81">
        <v>80</v>
      </c>
      <c r="O10" s="81">
        <v>80</v>
      </c>
      <c r="P10" s="81">
        <v>95</v>
      </c>
      <c r="Q10" s="11">
        <f t="shared" si="3"/>
        <v>255</v>
      </c>
      <c r="R10" s="44">
        <f t="shared" si="4"/>
        <v>151.30000000000001</v>
      </c>
      <c r="S10" s="34">
        <v>150</v>
      </c>
      <c r="T10" s="10">
        <f t="shared" si="5"/>
        <v>675</v>
      </c>
      <c r="U10" s="88">
        <f>F10+L10+R10</f>
        <v>400.5</v>
      </c>
      <c r="V10" s="12">
        <v>395</v>
      </c>
    </row>
    <row r="11" spans="1:22" x14ac:dyDescent="0.35">
      <c r="A11" s="3" t="s">
        <v>18</v>
      </c>
      <c r="B11" s="48">
        <v>75</v>
      </c>
      <c r="C11" s="49">
        <v>110</v>
      </c>
      <c r="D11" s="50">
        <v>110</v>
      </c>
      <c r="E11" s="20">
        <f t="shared" si="6"/>
        <v>295</v>
      </c>
      <c r="F11" s="44">
        <f t="shared" si="0"/>
        <v>175.03333333333333</v>
      </c>
      <c r="G11" s="15">
        <v>175</v>
      </c>
      <c r="H11" s="61">
        <v>145</v>
      </c>
      <c r="I11" s="62">
        <v>145</v>
      </c>
      <c r="J11" s="61">
        <v>150</v>
      </c>
      <c r="K11" s="11">
        <f t="shared" si="1"/>
        <v>440</v>
      </c>
      <c r="L11" s="69">
        <f>K11*35.6/60</f>
        <v>261.06666666666666</v>
      </c>
      <c r="M11" s="70">
        <v>260</v>
      </c>
      <c r="N11" s="81">
        <v>130</v>
      </c>
      <c r="O11" s="81">
        <v>130</v>
      </c>
      <c r="P11" s="81">
        <v>140</v>
      </c>
      <c r="Q11" s="11">
        <f t="shared" si="3"/>
        <v>400</v>
      </c>
      <c r="R11" s="44">
        <f t="shared" si="4"/>
        <v>237.33333333333334</v>
      </c>
      <c r="S11" s="34">
        <v>235</v>
      </c>
      <c r="T11" s="10">
        <f t="shared" si="5"/>
        <v>1135</v>
      </c>
      <c r="U11" s="88">
        <f>F11+L11+R11</f>
        <v>673.43333333333339</v>
      </c>
      <c r="V11" s="12">
        <v>670</v>
      </c>
    </row>
    <row r="12" spans="1:22" x14ac:dyDescent="0.35">
      <c r="A12" s="3" t="s">
        <v>19</v>
      </c>
      <c r="B12" s="48">
        <v>20</v>
      </c>
      <c r="C12" s="49">
        <v>20</v>
      </c>
      <c r="D12" s="50">
        <v>20</v>
      </c>
      <c r="E12" s="20">
        <f t="shared" si="6"/>
        <v>60</v>
      </c>
      <c r="F12" s="44">
        <f t="shared" si="0"/>
        <v>35.6</v>
      </c>
      <c r="G12" s="15">
        <v>35</v>
      </c>
      <c r="H12" s="61">
        <v>30</v>
      </c>
      <c r="I12" s="62">
        <v>30</v>
      </c>
      <c r="J12" s="61">
        <v>35</v>
      </c>
      <c r="K12" s="11">
        <f t="shared" si="1"/>
        <v>95</v>
      </c>
      <c r="L12" s="69">
        <f t="shared" si="2"/>
        <v>56.366666666666667</v>
      </c>
      <c r="M12" s="70">
        <v>55</v>
      </c>
      <c r="N12" s="81">
        <v>50</v>
      </c>
      <c r="O12" s="81">
        <v>50</v>
      </c>
      <c r="P12" s="81">
        <v>55</v>
      </c>
      <c r="Q12" s="11">
        <f t="shared" si="3"/>
        <v>155</v>
      </c>
      <c r="R12" s="44">
        <f t="shared" si="4"/>
        <v>91.966666666666669</v>
      </c>
      <c r="S12" s="34">
        <v>90</v>
      </c>
      <c r="T12" s="10">
        <f t="shared" si="5"/>
        <v>310</v>
      </c>
      <c r="U12" s="88">
        <f>F12+L12+R12</f>
        <v>183.93333333333334</v>
      </c>
      <c r="V12" s="12">
        <v>180</v>
      </c>
    </row>
    <row r="13" spans="1:22" x14ac:dyDescent="0.35">
      <c r="A13" s="3" t="s">
        <v>20</v>
      </c>
      <c r="B13" s="48">
        <v>250</v>
      </c>
      <c r="C13" s="49">
        <v>255</v>
      </c>
      <c r="D13" s="50">
        <v>255</v>
      </c>
      <c r="E13" s="20">
        <f t="shared" si="6"/>
        <v>760</v>
      </c>
      <c r="F13" s="44">
        <f t="shared" si="0"/>
        <v>450.93333333333334</v>
      </c>
      <c r="G13" s="15">
        <v>450</v>
      </c>
      <c r="H13" s="61">
        <v>255</v>
      </c>
      <c r="I13" s="62">
        <v>255</v>
      </c>
      <c r="J13" s="61">
        <v>255</v>
      </c>
      <c r="K13" s="11">
        <f t="shared" si="1"/>
        <v>765</v>
      </c>
      <c r="L13" s="69">
        <f t="shared" si="2"/>
        <v>453.9</v>
      </c>
      <c r="M13" s="70">
        <v>450</v>
      </c>
      <c r="N13" s="81">
        <v>225</v>
      </c>
      <c r="O13" s="81">
        <v>225</v>
      </c>
      <c r="P13" s="81">
        <v>225</v>
      </c>
      <c r="Q13" s="11">
        <f t="shared" si="3"/>
        <v>675</v>
      </c>
      <c r="R13" s="44">
        <f t="shared" si="4"/>
        <v>400.5</v>
      </c>
      <c r="S13" s="34">
        <v>400</v>
      </c>
      <c r="T13" s="10">
        <f t="shared" si="5"/>
        <v>2200</v>
      </c>
      <c r="U13" s="88">
        <f t="shared" si="5"/>
        <v>1305.3333333333333</v>
      </c>
      <c r="V13" s="12">
        <v>1300</v>
      </c>
    </row>
    <row r="14" spans="1:22" x14ac:dyDescent="0.35">
      <c r="A14" s="3" t="s">
        <v>21</v>
      </c>
      <c r="B14" s="48">
        <v>225</v>
      </c>
      <c r="C14" s="49">
        <v>225</v>
      </c>
      <c r="D14" s="50">
        <v>225</v>
      </c>
      <c r="E14" s="20">
        <f t="shared" si="6"/>
        <v>675</v>
      </c>
      <c r="F14" s="44">
        <f t="shared" si="0"/>
        <v>400.5</v>
      </c>
      <c r="G14" s="15">
        <v>400</v>
      </c>
      <c r="H14" s="61">
        <v>225</v>
      </c>
      <c r="I14" s="62">
        <v>225</v>
      </c>
      <c r="J14" s="61">
        <v>225</v>
      </c>
      <c r="K14" s="11">
        <f t="shared" si="1"/>
        <v>675</v>
      </c>
      <c r="L14" s="69">
        <f t="shared" si="2"/>
        <v>400.5</v>
      </c>
      <c r="M14" s="70">
        <v>400</v>
      </c>
      <c r="N14" s="81">
        <v>235</v>
      </c>
      <c r="O14" s="81">
        <v>235</v>
      </c>
      <c r="P14" s="81">
        <v>235</v>
      </c>
      <c r="Q14" s="11">
        <f>SUM(N14:P14)</f>
        <v>705</v>
      </c>
      <c r="R14" s="44">
        <f t="shared" si="4"/>
        <v>418.3</v>
      </c>
      <c r="S14" s="34">
        <v>415</v>
      </c>
      <c r="T14" s="10">
        <f t="shared" si="5"/>
        <v>2055</v>
      </c>
      <c r="U14" s="88">
        <f t="shared" si="5"/>
        <v>1219.3</v>
      </c>
      <c r="V14" s="12">
        <v>1215</v>
      </c>
    </row>
    <row r="15" spans="1:22" x14ac:dyDescent="0.35">
      <c r="A15" s="3" t="s">
        <v>22</v>
      </c>
      <c r="B15" s="48">
        <v>105</v>
      </c>
      <c r="C15" s="49">
        <v>105</v>
      </c>
      <c r="D15" s="50">
        <v>105</v>
      </c>
      <c r="E15" s="20">
        <f t="shared" si="6"/>
        <v>315</v>
      </c>
      <c r="F15" s="44">
        <f t="shared" si="0"/>
        <v>186.9</v>
      </c>
      <c r="G15" s="15">
        <v>185</v>
      </c>
      <c r="H15" s="61">
        <v>140</v>
      </c>
      <c r="I15" s="62">
        <v>145</v>
      </c>
      <c r="J15" s="61">
        <v>145</v>
      </c>
      <c r="K15" s="11">
        <f t="shared" si="1"/>
        <v>430</v>
      </c>
      <c r="L15" s="69">
        <f t="shared" si="2"/>
        <v>255.13333333333333</v>
      </c>
      <c r="M15" s="34">
        <v>255</v>
      </c>
      <c r="N15" s="81">
        <v>195</v>
      </c>
      <c r="O15" s="81">
        <v>195</v>
      </c>
      <c r="P15" s="81">
        <v>200</v>
      </c>
      <c r="Q15" s="11">
        <f t="shared" si="3"/>
        <v>590</v>
      </c>
      <c r="R15" s="44">
        <f t="shared" si="4"/>
        <v>350.06666666666666</v>
      </c>
      <c r="S15" s="34">
        <v>350</v>
      </c>
      <c r="T15" s="10">
        <f t="shared" si="5"/>
        <v>1335</v>
      </c>
      <c r="U15" s="88">
        <f t="shared" si="5"/>
        <v>792.09999999999991</v>
      </c>
      <c r="V15" s="12">
        <v>790</v>
      </c>
    </row>
    <row r="16" spans="1:22" x14ac:dyDescent="0.35">
      <c r="A16" s="3" t="s">
        <v>23</v>
      </c>
      <c r="B16" s="48">
        <v>80</v>
      </c>
      <c r="C16" s="49">
        <v>80</v>
      </c>
      <c r="D16" s="50">
        <v>85</v>
      </c>
      <c r="E16" s="20">
        <f t="shared" si="6"/>
        <v>245</v>
      </c>
      <c r="F16" s="44">
        <f t="shared" si="0"/>
        <v>145.36666666666667</v>
      </c>
      <c r="G16" s="15">
        <v>145</v>
      </c>
      <c r="H16" s="61">
        <v>120</v>
      </c>
      <c r="I16" s="62">
        <v>120</v>
      </c>
      <c r="J16" s="61">
        <v>125</v>
      </c>
      <c r="K16" s="11">
        <f t="shared" si="1"/>
        <v>365</v>
      </c>
      <c r="L16" s="69">
        <f t="shared" si="2"/>
        <v>216.56666666666666</v>
      </c>
      <c r="M16" s="34">
        <v>216</v>
      </c>
      <c r="N16" s="81">
        <v>160</v>
      </c>
      <c r="O16" s="81">
        <v>165</v>
      </c>
      <c r="P16" s="81">
        <v>165</v>
      </c>
      <c r="Q16" s="11">
        <f t="shared" si="3"/>
        <v>490</v>
      </c>
      <c r="R16" s="44">
        <f t="shared" si="4"/>
        <v>290.73333333333335</v>
      </c>
      <c r="S16" s="34">
        <v>289</v>
      </c>
      <c r="T16" s="10">
        <f t="shared" si="5"/>
        <v>1100</v>
      </c>
      <c r="U16" s="88">
        <f t="shared" si="5"/>
        <v>652.66666666666674</v>
      </c>
      <c r="V16" s="12">
        <v>650</v>
      </c>
    </row>
    <row r="17" spans="1:22" ht="15" thickBot="1" x14ac:dyDescent="0.4">
      <c r="A17" s="3" t="s">
        <v>24</v>
      </c>
      <c r="B17" s="48">
        <v>25</v>
      </c>
      <c r="C17" s="49">
        <v>25</v>
      </c>
      <c r="D17" s="50">
        <v>25</v>
      </c>
      <c r="E17" s="20">
        <f t="shared" si="6"/>
        <v>75</v>
      </c>
      <c r="F17" s="44">
        <f t="shared" si="0"/>
        <v>44.5</v>
      </c>
      <c r="G17" s="46">
        <v>45</v>
      </c>
      <c r="H17" s="48">
        <v>35</v>
      </c>
      <c r="I17" s="63">
        <v>35</v>
      </c>
      <c r="J17" s="48">
        <v>35</v>
      </c>
      <c r="K17" s="11">
        <f t="shared" si="1"/>
        <v>105</v>
      </c>
      <c r="L17" s="69">
        <f t="shared" si="2"/>
        <v>62.3</v>
      </c>
      <c r="M17" s="71">
        <v>60</v>
      </c>
      <c r="N17" s="82">
        <v>50</v>
      </c>
      <c r="O17" s="82">
        <v>50</v>
      </c>
      <c r="P17" s="82">
        <v>50</v>
      </c>
      <c r="Q17" s="11">
        <f t="shared" si="3"/>
        <v>150</v>
      </c>
      <c r="R17" s="44">
        <f t="shared" si="4"/>
        <v>89</v>
      </c>
      <c r="S17" s="12">
        <v>85</v>
      </c>
      <c r="T17" s="10">
        <f t="shared" si="5"/>
        <v>330</v>
      </c>
      <c r="U17" s="88">
        <f t="shared" si="5"/>
        <v>195.8</v>
      </c>
      <c r="V17" s="12">
        <v>190</v>
      </c>
    </row>
    <row r="18" spans="1:22" ht="15" thickBot="1" x14ac:dyDescent="0.4">
      <c r="A18" s="64" t="s">
        <v>25</v>
      </c>
      <c r="B18" s="54">
        <f>SUM(B7:B17)</f>
        <v>1025</v>
      </c>
      <c r="C18" s="65">
        <f>SUM(C7:C17)</f>
        <v>1065</v>
      </c>
      <c r="D18" s="54">
        <f>SUM(D7:D17)</f>
        <v>1070</v>
      </c>
      <c r="E18" s="21">
        <f>SUM(D7:D17)</f>
        <v>1070</v>
      </c>
      <c r="F18" s="45">
        <f t="shared" ref="F18:V18" si="7">SUM(F7:F17)</f>
        <v>1874.9333333333334</v>
      </c>
      <c r="G18" s="47">
        <f t="shared" si="7"/>
        <v>1860</v>
      </c>
      <c r="H18" s="67">
        <f t="shared" si="7"/>
        <v>1330</v>
      </c>
      <c r="I18" s="68">
        <f t="shared" si="7"/>
        <v>1340</v>
      </c>
      <c r="J18" s="67">
        <f t="shared" si="7"/>
        <v>1355</v>
      </c>
      <c r="K18" s="24">
        <f t="shared" si="7"/>
        <v>4025</v>
      </c>
      <c r="L18" s="45">
        <f t="shared" si="7"/>
        <v>2388.166666666667</v>
      </c>
      <c r="M18" s="22">
        <f t="shared" si="7"/>
        <v>2371</v>
      </c>
      <c r="N18" s="68">
        <f t="shared" si="7"/>
        <v>1485</v>
      </c>
      <c r="O18" s="68">
        <f t="shared" si="7"/>
        <v>1490</v>
      </c>
      <c r="P18" s="68">
        <f t="shared" si="7"/>
        <v>1540</v>
      </c>
      <c r="Q18" s="32">
        <f t="shared" si="7"/>
        <v>4515</v>
      </c>
      <c r="R18" s="83">
        <f t="shared" si="7"/>
        <v>2678.8999999999996</v>
      </c>
      <c r="S18" s="22">
        <f t="shared" si="7"/>
        <v>2659</v>
      </c>
      <c r="T18" s="31">
        <f t="shared" si="7"/>
        <v>11700</v>
      </c>
      <c r="U18" s="89">
        <f t="shared" si="7"/>
        <v>6942</v>
      </c>
      <c r="V18" s="6">
        <f t="shared" si="7"/>
        <v>6890</v>
      </c>
    </row>
    <row r="19" spans="1:22" s="4" customFormat="1" ht="36.65" customHeight="1" thickBot="1" x14ac:dyDescent="0.4">
      <c r="A19" s="25"/>
      <c r="B19" s="9"/>
      <c r="C19" s="9"/>
      <c r="D19" s="9"/>
      <c r="E19" s="26"/>
      <c r="F19" s="26"/>
      <c r="G19" s="26"/>
      <c r="H19" s="27"/>
      <c r="I19" s="27"/>
      <c r="J19" s="27"/>
      <c r="K19" s="26"/>
      <c r="L19" s="26"/>
      <c r="M19" s="26"/>
      <c r="N19" s="27"/>
      <c r="O19" s="27"/>
      <c r="P19" s="27"/>
      <c r="Q19" s="26"/>
      <c r="R19" s="26"/>
      <c r="S19" s="26"/>
      <c r="T19" s="26"/>
      <c r="U19" s="26"/>
      <c r="V19" s="9"/>
    </row>
    <row r="20" spans="1:22" ht="21.5" thickBot="1" x14ac:dyDescent="0.55000000000000004">
      <c r="A20" s="132" t="s">
        <v>41</v>
      </c>
      <c r="B20" s="133"/>
      <c r="C20" s="133"/>
      <c r="D20" s="133"/>
      <c r="E20" s="133"/>
      <c r="F20" s="134"/>
      <c r="G20" s="134"/>
      <c r="H20" s="134"/>
      <c r="I20" s="134"/>
      <c r="J20" s="134"/>
      <c r="K20" s="134"/>
      <c r="L20" s="134"/>
      <c r="M20" s="135"/>
      <c r="N20" s="135"/>
      <c r="O20" s="135"/>
      <c r="P20" s="135"/>
      <c r="Q20" s="135"/>
      <c r="R20" s="135"/>
      <c r="S20" s="135"/>
      <c r="T20" s="135"/>
      <c r="U20" s="135"/>
      <c r="V20" s="136"/>
    </row>
    <row r="21" spans="1:22" ht="21.5" thickBot="1" x14ac:dyDescent="0.55000000000000004">
      <c r="A21" s="91"/>
      <c r="B21" s="38"/>
      <c r="C21" s="38"/>
      <c r="D21" s="38"/>
      <c r="E21" s="137" t="s">
        <v>3</v>
      </c>
      <c r="F21" s="138"/>
      <c r="G21" s="139"/>
      <c r="H21" s="92"/>
      <c r="I21" s="92"/>
      <c r="J21" s="92"/>
      <c r="K21" s="137" t="s">
        <v>7</v>
      </c>
      <c r="L21" s="138"/>
      <c r="M21" s="139"/>
      <c r="N21" s="113"/>
      <c r="O21" s="39"/>
      <c r="P21" s="114"/>
      <c r="Q21" s="137" t="s">
        <v>11</v>
      </c>
      <c r="R21" s="138"/>
      <c r="S21" s="139"/>
      <c r="T21" s="127" t="s">
        <v>39</v>
      </c>
      <c r="U21" s="128"/>
      <c r="V21" s="129"/>
    </row>
    <row r="22" spans="1:22" ht="15" thickBot="1" x14ac:dyDescent="0.4">
      <c r="A22" s="1"/>
      <c r="B22" s="85" t="s">
        <v>0</v>
      </c>
      <c r="C22" s="97" t="s">
        <v>1</v>
      </c>
      <c r="D22" s="98" t="s">
        <v>2</v>
      </c>
      <c r="E22" s="130" t="s">
        <v>43</v>
      </c>
      <c r="F22" s="131"/>
      <c r="G22" s="43" t="s">
        <v>42</v>
      </c>
      <c r="H22" s="107" t="s">
        <v>4</v>
      </c>
      <c r="I22" s="108" t="s">
        <v>5</v>
      </c>
      <c r="J22" s="107" t="s">
        <v>6</v>
      </c>
      <c r="K22" s="130" t="s">
        <v>43</v>
      </c>
      <c r="L22" s="131"/>
      <c r="M22" s="43" t="s">
        <v>42</v>
      </c>
      <c r="N22" s="115" t="s">
        <v>8</v>
      </c>
      <c r="O22" s="115" t="s">
        <v>9</v>
      </c>
      <c r="P22" s="115" t="s">
        <v>10</v>
      </c>
      <c r="Q22" s="130" t="s">
        <v>43</v>
      </c>
      <c r="R22" s="131"/>
      <c r="S22" s="43" t="s">
        <v>42</v>
      </c>
      <c r="T22" s="130" t="s">
        <v>43</v>
      </c>
      <c r="U22" s="131"/>
      <c r="V22" s="43" t="s">
        <v>42</v>
      </c>
    </row>
    <row r="23" spans="1:22" ht="15" thickBot="1" x14ac:dyDescent="0.4">
      <c r="A23" s="2"/>
      <c r="B23" s="59" t="s">
        <v>12</v>
      </c>
      <c r="C23" s="59" t="s">
        <v>12</v>
      </c>
      <c r="D23" s="59" t="s">
        <v>12</v>
      </c>
      <c r="E23" s="5" t="s">
        <v>12</v>
      </c>
      <c r="F23" s="93" t="s">
        <v>38</v>
      </c>
      <c r="G23" s="102" t="s">
        <v>37</v>
      </c>
      <c r="H23" s="54" t="s">
        <v>12</v>
      </c>
      <c r="I23" s="54" t="s">
        <v>12</v>
      </c>
      <c r="J23" s="54" t="s">
        <v>12</v>
      </c>
      <c r="K23" s="30" t="s">
        <v>32</v>
      </c>
      <c r="L23" s="74" t="s">
        <v>13</v>
      </c>
      <c r="M23" s="6" t="s">
        <v>34</v>
      </c>
      <c r="N23" s="85" t="s">
        <v>32</v>
      </c>
      <c r="O23" s="85" t="s">
        <v>32</v>
      </c>
      <c r="P23" s="85" t="s">
        <v>32</v>
      </c>
      <c r="Q23" s="30" t="s">
        <v>32</v>
      </c>
      <c r="R23" s="117" t="s">
        <v>13</v>
      </c>
      <c r="S23" s="6" t="s">
        <v>34</v>
      </c>
      <c r="T23" s="16" t="s">
        <v>32</v>
      </c>
      <c r="U23" s="86" t="s">
        <v>33</v>
      </c>
      <c r="V23" s="122" t="s">
        <v>33</v>
      </c>
    </row>
    <row r="24" spans="1:22" x14ac:dyDescent="0.35">
      <c r="A24" s="3" t="s">
        <v>30</v>
      </c>
      <c r="B24" s="56">
        <v>175</v>
      </c>
      <c r="C24" s="99">
        <v>180</v>
      </c>
      <c r="D24" s="56">
        <v>180</v>
      </c>
      <c r="E24" s="18">
        <f>SUM(B24:D24)</f>
        <v>535</v>
      </c>
      <c r="F24" s="94">
        <f>E24*35.6/60</f>
        <v>317.43333333333334</v>
      </c>
      <c r="G24" s="103">
        <v>315</v>
      </c>
      <c r="H24" s="76">
        <v>190</v>
      </c>
      <c r="I24" s="77">
        <v>190</v>
      </c>
      <c r="J24" s="76">
        <v>195</v>
      </c>
      <c r="K24" s="13">
        <f>SUM(H24:J24)</f>
        <v>575</v>
      </c>
      <c r="L24" s="78">
        <f>K24*35.6/60</f>
        <v>341.16666666666669</v>
      </c>
      <c r="M24" s="14">
        <v>340</v>
      </c>
      <c r="N24" s="84">
        <v>200</v>
      </c>
      <c r="O24" s="84">
        <v>200</v>
      </c>
      <c r="P24" s="84">
        <v>210</v>
      </c>
      <c r="Q24" s="13">
        <f>SUM(N24:P24)</f>
        <v>610</v>
      </c>
      <c r="R24" s="73">
        <f>Q24*35.6/60</f>
        <v>361.93333333333334</v>
      </c>
      <c r="S24" s="33">
        <v>360</v>
      </c>
      <c r="T24" s="13">
        <f>E24+K24+Q24</f>
        <v>1720</v>
      </c>
      <c r="U24" s="87">
        <f>F24+L24+R24</f>
        <v>1020.5333333333333</v>
      </c>
      <c r="V24" s="123">
        <v>1015</v>
      </c>
    </row>
    <row r="25" spans="1:22" x14ac:dyDescent="0.35">
      <c r="A25" s="3" t="s">
        <v>26</v>
      </c>
      <c r="B25" s="48">
        <v>175</v>
      </c>
      <c r="C25" s="63">
        <v>180</v>
      </c>
      <c r="D25" s="48">
        <v>180</v>
      </c>
      <c r="E25" s="10">
        <f>SUM(B25:D25)</f>
        <v>535</v>
      </c>
      <c r="F25" s="95">
        <f t="shared" ref="F25:F29" si="8">E25*35.6/60</f>
        <v>317.43333333333334</v>
      </c>
      <c r="G25" s="104">
        <v>315</v>
      </c>
      <c r="H25" s="61">
        <v>190</v>
      </c>
      <c r="I25" s="62">
        <v>190</v>
      </c>
      <c r="J25" s="61">
        <v>195</v>
      </c>
      <c r="K25" s="11">
        <f t="shared" ref="K25" si="9">SUM(H25:J25)</f>
        <v>575</v>
      </c>
      <c r="L25" s="69">
        <f t="shared" ref="L25:L29" si="10">K25*35.6/60</f>
        <v>341.16666666666669</v>
      </c>
      <c r="M25" s="15">
        <v>340</v>
      </c>
      <c r="N25" s="81">
        <v>200</v>
      </c>
      <c r="O25" s="81">
        <v>200</v>
      </c>
      <c r="P25" s="81">
        <v>210</v>
      </c>
      <c r="Q25" s="11">
        <f t="shared" ref="Q25:Q26" si="11">SUM(N25:P25)</f>
        <v>610</v>
      </c>
      <c r="R25" s="44">
        <f t="shared" ref="R25:R29" si="12">Q25*35.6/60</f>
        <v>361.93333333333334</v>
      </c>
      <c r="S25" s="33">
        <v>360</v>
      </c>
      <c r="T25" s="11">
        <f t="shared" ref="T25" si="13">E25+K25+Q25</f>
        <v>1720</v>
      </c>
      <c r="U25" s="88">
        <f>F25+L25+R25</f>
        <v>1020.5333333333333</v>
      </c>
      <c r="V25" s="124">
        <v>1015</v>
      </c>
    </row>
    <row r="26" spans="1:22" x14ac:dyDescent="0.35">
      <c r="A26" s="3" t="s">
        <v>27</v>
      </c>
      <c r="B26" s="48">
        <v>175</v>
      </c>
      <c r="C26" s="63">
        <v>180</v>
      </c>
      <c r="D26" s="48">
        <v>180</v>
      </c>
      <c r="E26" s="10">
        <f t="shared" ref="E26" si="14">SUM(B26:D26)</f>
        <v>535</v>
      </c>
      <c r="F26" s="95">
        <f t="shared" si="8"/>
        <v>317.43333333333334</v>
      </c>
      <c r="G26" s="105">
        <v>315</v>
      </c>
      <c r="H26" s="61">
        <v>190</v>
      </c>
      <c r="I26" s="62">
        <v>190</v>
      </c>
      <c r="J26" s="61">
        <v>195</v>
      </c>
      <c r="K26" s="11">
        <f>SUM(H26:J26)</f>
        <v>575</v>
      </c>
      <c r="L26" s="69">
        <f t="shared" si="10"/>
        <v>341.16666666666669</v>
      </c>
      <c r="M26" s="15">
        <v>340</v>
      </c>
      <c r="N26" s="81">
        <v>200</v>
      </c>
      <c r="O26" s="81">
        <v>200</v>
      </c>
      <c r="P26" s="81">
        <v>210</v>
      </c>
      <c r="Q26" s="11">
        <f t="shared" si="11"/>
        <v>610</v>
      </c>
      <c r="R26" s="44">
        <f t="shared" si="12"/>
        <v>361.93333333333334</v>
      </c>
      <c r="S26" s="33">
        <v>360</v>
      </c>
      <c r="T26" s="11">
        <f>E26+K26+Q26</f>
        <v>1720</v>
      </c>
      <c r="U26" s="88">
        <f>F26+L26+R26</f>
        <v>1020.5333333333333</v>
      </c>
      <c r="V26" s="124">
        <v>1015</v>
      </c>
    </row>
    <row r="27" spans="1:22" x14ac:dyDescent="0.35">
      <c r="A27" s="3" t="s">
        <v>28</v>
      </c>
      <c r="B27" s="48">
        <v>175</v>
      </c>
      <c r="C27" s="63">
        <v>180</v>
      </c>
      <c r="D27" s="48">
        <v>180</v>
      </c>
      <c r="E27" s="10">
        <f t="shared" ref="E27:E29" si="15">SUM(B27:D27)</f>
        <v>535</v>
      </c>
      <c r="F27" s="95">
        <f t="shared" si="8"/>
        <v>317.43333333333334</v>
      </c>
      <c r="G27" s="104">
        <v>315</v>
      </c>
      <c r="H27" s="61">
        <v>190</v>
      </c>
      <c r="I27" s="62">
        <v>190</v>
      </c>
      <c r="J27" s="61">
        <v>195</v>
      </c>
      <c r="K27" s="11">
        <f t="shared" ref="K27:K29" si="16">SUM(H27:J27)</f>
        <v>575</v>
      </c>
      <c r="L27" s="69">
        <f t="shared" si="10"/>
        <v>341.16666666666669</v>
      </c>
      <c r="M27" s="46">
        <v>340</v>
      </c>
      <c r="N27" s="81">
        <v>200</v>
      </c>
      <c r="O27" s="81">
        <v>200</v>
      </c>
      <c r="P27" s="81">
        <v>210</v>
      </c>
      <c r="Q27" s="11">
        <f>SUM(N27:P27)</f>
        <v>610</v>
      </c>
      <c r="R27" s="44">
        <f t="shared" si="12"/>
        <v>361.93333333333334</v>
      </c>
      <c r="S27" s="33">
        <v>360</v>
      </c>
      <c r="T27" s="11">
        <f t="shared" ref="T27:U29" si="17">E27+K27+Q27</f>
        <v>1720</v>
      </c>
      <c r="U27" s="88">
        <f t="shared" si="17"/>
        <v>1020.5333333333333</v>
      </c>
      <c r="V27" s="124">
        <v>1015</v>
      </c>
    </row>
    <row r="28" spans="1:22" x14ac:dyDescent="0.35">
      <c r="A28" s="3" t="s">
        <v>29</v>
      </c>
      <c r="B28" s="48">
        <v>175</v>
      </c>
      <c r="C28" s="63">
        <v>180</v>
      </c>
      <c r="D28" s="48">
        <v>180</v>
      </c>
      <c r="E28" s="10">
        <f t="shared" si="15"/>
        <v>535</v>
      </c>
      <c r="F28" s="95">
        <f t="shared" si="8"/>
        <v>317.43333333333334</v>
      </c>
      <c r="G28" s="105">
        <v>315</v>
      </c>
      <c r="H28" s="61">
        <v>190</v>
      </c>
      <c r="I28" s="62">
        <v>190</v>
      </c>
      <c r="J28" s="61">
        <v>195</v>
      </c>
      <c r="K28" s="11">
        <f t="shared" si="16"/>
        <v>575</v>
      </c>
      <c r="L28" s="69">
        <f t="shared" si="10"/>
        <v>341.16666666666669</v>
      </c>
      <c r="M28" s="15">
        <v>340</v>
      </c>
      <c r="N28" s="81">
        <v>200</v>
      </c>
      <c r="O28" s="81">
        <v>200</v>
      </c>
      <c r="P28" s="81">
        <v>210</v>
      </c>
      <c r="Q28" s="11">
        <f t="shared" ref="Q28:Q29" si="18">SUM(N28:P28)</f>
        <v>610</v>
      </c>
      <c r="R28" s="44">
        <f t="shared" si="12"/>
        <v>361.93333333333334</v>
      </c>
      <c r="S28" s="33">
        <v>360</v>
      </c>
      <c r="T28" s="11">
        <f t="shared" si="17"/>
        <v>1720</v>
      </c>
      <c r="U28" s="88">
        <f t="shared" si="17"/>
        <v>1020.5333333333333</v>
      </c>
      <c r="V28" s="124">
        <v>1015</v>
      </c>
    </row>
    <row r="29" spans="1:22" ht="15" thickBot="1" x14ac:dyDescent="0.4">
      <c r="A29" s="29" t="s">
        <v>31</v>
      </c>
      <c r="B29" s="100">
        <v>165</v>
      </c>
      <c r="C29" s="101">
        <v>170</v>
      </c>
      <c r="D29" s="100">
        <v>170</v>
      </c>
      <c r="E29" s="28">
        <f t="shared" si="15"/>
        <v>505</v>
      </c>
      <c r="F29" s="96">
        <f t="shared" si="8"/>
        <v>299.63333333333333</v>
      </c>
      <c r="G29" s="106">
        <v>300</v>
      </c>
      <c r="H29" s="109">
        <v>360</v>
      </c>
      <c r="I29" s="110">
        <v>360</v>
      </c>
      <c r="J29" s="109">
        <v>360</v>
      </c>
      <c r="K29" s="23">
        <f t="shared" si="16"/>
        <v>1080</v>
      </c>
      <c r="L29" s="119">
        <f t="shared" si="10"/>
        <v>640.79999999999995</v>
      </c>
      <c r="M29" s="36">
        <v>640</v>
      </c>
      <c r="N29" s="116">
        <v>360</v>
      </c>
      <c r="O29" s="116">
        <v>370</v>
      </c>
      <c r="P29" s="116">
        <v>370</v>
      </c>
      <c r="Q29" s="23">
        <f t="shared" si="18"/>
        <v>1100</v>
      </c>
      <c r="R29" s="118">
        <f t="shared" si="12"/>
        <v>652.66666666666663</v>
      </c>
      <c r="S29" s="35">
        <v>650</v>
      </c>
      <c r="T29" s="23">
        <f t="shared" si="17"/>
        <v>2685</v>
      </c>
      <c r="U29" s="120">
        <f t="shared" si="17"/>
        <v>1593.1</v>
      </c>
      <c r="V29" s="125">
        <v>1590</v>
      </c>
    </row>
    <row r="30" spans="1:22" ht="15" thickBot="1" x14ac:dyDescent="0.4">
      <c r="A30" s="90" t="s">
        <v>25</v>
      </c>
      <c r="B30" s="85">
        <f>SUM(B24:B29)</f>
        <v>1040</v>
      </c>
      <c r="C30" s="85">
        <f>SUM(C24:C29)</f>
        <v>1070</v>
      </c>
      <c r="D30" s="85">
        <f>SUM(D24:D29)</f>
        <v>1070</v>
      </c>
      <c r="E30" s="31">
        <f t="shared" ref="E30:V30" si="19">SUM(E24:E29)</f>
        <v>3180</v>
      </c>
      <c r="F30" s="45">
        <f t="shared" si="19"/>
        <v>1886.8000000000002</v>
      </c>
      <c r="G30" s="40">
        <f t="shared" si="19"/>
        <v>1875</v>
      </c>
      <c r="H30" s="111">
        <f t="shared" si="19"/>
        <v>1310</v>
      </c>
      <c r="I30" s="112">
        <f t="shared" si="19"/>
        <v>1310</v>
      </c>
      <c r="J30" s="112">
        <f t="shared" si="19"/>
        <v>1335</v>
      </c>
      <c r="K30" s="24">
        <f t="shared" si="19"/>
        <v>3955</v>
      </c>
      <c r="L30" s="45">
        <f t="shared" si="19"/>
        <v>2346.6333333333332</v>
      </c>
      <c r="M30" s="22">
        <f t="shared" si="19"/>
        <v>2340</v>
      </c>
      <c r="N30" s="66">
        <f t="shared" si="19"/>
        <v>1360</v>
      </c>
      <c r="O30" s="66">
        <f t="shared" si="19"/>
        <v>1370</v>
      </c>
      <c r="P30" s="66">
        <f t="shared" si="19"/>
        <v>1420</v>
      </c>
      <c r="Q30" s="32">
        <f t="shared" si="19"/>
        <v>4150</v>
      </c>
      <c r="R30" s="83">
        <f t="shared" si="19"/>
        <v>2462.3333333333335</v>
      </c>
      <c r="S30" s="22">
        <f t="shared" si="19"/>
        <v>2450</v>
      </c>
      <c r="T30" s="32">
        <f t="shared" si="19"/>
        <v>11285</v>
      </c>
      <c r="U30" s="121">
        <f t="shared" si="19"/>
        <v>6695.7666666666664</v>
      </c>
      <c r="V30" s="126">
        <f t="shared" si="19"/>
        <v>6665</v>
      </c>
    </row>
    <row r="31" spans="1:22" x14ac:dyDescent="0.35">
      <c r="F31" s="9"/>
      <c r="G31" s="9"/>
      <c r="M31" s="9"/>
    </row>
  </sheetData>
  <mergeCells count="20">
    <mergeCell ref="A1:V2"/>
    <mergeCell ref="A3:V3"/>
    <mergeCell ref="E4:G4"/>
    <mergeCell ref="H4:J4"/>
    <mergeCell ref="K4:M4"/>
    <mergeCell ref="Q4:S4"/>
    <mergeCell ref="T4:V4"/>
    <mergeCell ref="E22:F22"/>
    <mergeCell ref="K22:L22"/>
    <mergeCell ref="Q22:R22"/>
    <mergeCell ref="T22:U22"/>
    <mergeCell ref="E5:F5"/>
    <mergeCell ref="K5:L5"/>
    <mergeCell ref="Q5:R5"/>
    <mergeCell ref="T5:U5"/>
    <mergeCell ref="A20:V20"/>
    <mergeCell ref="E21:G21"/>
    <mergeCell ref="K21:M21"/>
    <mergeCell ref="Q21:S21"/>
    <mergeCell ref="T21:V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8ab19c9-2763-4d10-a0dd-c46ccae679e5">
      <Terms xmlns="http://schemas.microsoft.com/office/infopath/2007/PartnerControls"/>
    </lcf76f155ced4ddcb4097134ff3c332f>
    <TaxCatchAll xmlns="42f32994-36a4-41a0-9bc2-ba861d7237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859DBDA599E34DAF1D5094960814A5" ma:contentTypeVersion="23" ma:contentTypeDescription="Skapa ett nytt dokument." ma:contentTypeScope="" ma:versionID="9a0b1aea6a569edb1986709bc60b92f9">
  <xsd:schema xmlns:xsd="http://www.w3.org/2001/XMLSchema" xmlns:xs="http://www.w3.org/2001/XMLSchema" xmlns:p="http://schemas.microsoft.com/office/2006/metadata/properties" xmlns:ns1="http://schemas.microsoft.com/sharepoint/v3" xmlns:ns2="28ab19c9-2763-4d10-a0dd-c46ccae679e5" xmlns:ns3="42f32994-36a4-41a0-9bc2-ba861d7237fe" targetNamespace="http://schemas.microsoft.com/office/2006/metadata/properties" ma:root="true" ma:fieldsID="2ae58bbdd550facece555bafdb394eb3" ns1:_="" ns2:_="" ns3:_="">
    <xsd:import namespace="http://schemas.microsoft.com/sharepoint/v3"/>
    <xsd:import namespace="28ab19c9-2763-4d10-a0dd-c46ccae679e5"/>
    <xsd:import namespace="42f32994-36a4-41a0-9bc2-ba861d7237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Egenskaper för enhetlig efterlevnadsprincip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Gränssnittsåtgärd för enhetlig efterlevnadsprincip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b19c9-2763-4d10-a0dd-c46ccae67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eringar" ma:readOnly="false" ma:fieldId="{5cf76f15-5ced-4ddc-b409-7134ff3c332f}" ma:taxonomyMulti="true" ma:sspId="1cf1a017-191b-44d6-9726-ee633839f0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32994-36a4-41a0-9bc2-ba861d7237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9b2278-e60e-4242-a96c-2bfd48c4bc26}" ma:internalName="TaxCatchAll" ma:showField="CatchAllData" ma:web="42f32994-36a4-41a0-9bc2-ba861d7237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2990CC-BACE-451B-8266-538C0D775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64A18-9FE2-429B-AE4E-31F94E8B3EDC}">
  <ds:schemaRefs>
    <ds:schemaRef ds:uri="http://schemas.microsoft.com/office/2006/metadata/properties"/>
    <ds:schemaRef ds:uri="http://schemas.microsoft.com/office/infopath/2007/PartnerControls"/>
    <ds:schemaRef ds:uri="15e2c76c-9503-4b4c-8ed2-d4b1aecdaa5c"/>
    <ds:schemaRef ds:uri="http://schemas.microsoft.com/sharepoint/v3"/>
    <ds:schemaRef ds:uri="28ab19c9-2763-4d10-a0dd-c46ccae679e5"/>
    <ds:schemaRef ds:uri="42f32994-36a4-41a0-9bc2-ba861d7237fe"/>
  </ds:schemaRefs>
</ds:datastoreItem>
</file>

<file path=customXml/itemProps3.xml><?xml version="1.0" encoding="utf-8"?>
<ds:datastoreItem xmlns:ds="http://schemas.openxmlformats.org/officeDocument/2006/customXml" ds:itemID="{9AE711F4-B984-41C5-970F-2CBF9D3D3E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HT2024</vt:lpstr>
      <vt:lpstr>HT2025</vt:lpstr>
      <vt:lpstr>HT2026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Rosengren Per Gunnar</dc:creator>
  <cp:keywords/>
  <dc:description/>
  <cp:lastModifiedBy>Jonatan Lannemar</cp:lastModifiedBy>
  <cp:revision/>
  <dcterms:created xsi:type="dcterms:W3CDTF">2018-09-18T12:32:29Z</dcterms:created>
  <dcterms:modified xsi:type="dcterms:W3CDTF">2026-01-29T12:09:04Z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0x01010097859DBDA599E34DAF1D5094960814A5</vt:lpwstr>
  </property>
  <property fmtid="{D5CDD505-2E9C-101B-9397-08002B2CF9AE}" pid="3" name="AuthorIds_UIVersion_2048">
    <vt:lpwstr>3933</vt:lpwstr>
  </property>
  <property fmtid="{D5CDD505-2E9C-101B-9397-08002B2CF9AE}" pid="4" name="MediaServiceImageTags">
    <vt:lpwstr/>
  </property>
</Properties>
</file>